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15"/>
  <workbookPr/>
  <mc:AlternateContent xmlns:mc="http://schemas.openxmlformats.org/markup-compatibility/2006">
    <mc:Choice Requires="x15">
      <x15ac:absPath xmlns:x15ac="http://schemas.microsoft.com/office/spreadsheetml/2010/11/ac" url="C:\Users\miguel.quintanilla\Desktop\DID\OneDrive - Universidad Evangélica de El Salvador\DID\2027\"/>
    </mc:Choice>
  </mc:AlternateContent>
  <xr:revisionPtr revIDLastSave="2" documentId="13_ncr:1_{3680688C-5AF9-4742-AAD1-A5A21F31290E}" xr6:coauthVersionLast="47" xr6:coauthVersionMax="47" xr10:uidLastSave="{C7C12CC4-A2C5-40E6-8324-69C729C94F5C}"/>
  <bookViews>
    <workbookView xWindow="-105" yWindow="-105" windowWidth="23250" windowHeight="12450" xr2:uid="{00000000-000D-0000-FFFF-FFFF00000000}"/>
  </bookViews>
  <sheets>
    <sheet name="Presupuesto 2026" sheetId="3" r:id="rId1"/>
  </sheets>
  <definedNames>
    <definedName name="_xlnm.Print_Area" localSheetId="0">'Presupuesto 2026'!$A$1:$F$102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" i="3" l="1"/>
  <c r="E50" i="3" s="1"/>
  <c r="D49" i="3"/>
  <c r="E49" i="3" s="1"/>
  <c r="E70" i="3"/>
  <c r="D65" i="3"/>
  <c r="E65" i="3" s="1"/>
  <c r="D61" i="3"/>
  <c r="E61" i="3" s="1"/>
  <c r="D60" i="3"/>
  <c r="E60" i="3" s="1"/>
  <c r="D55" i="3"/>
  <c r="E55" i="3" s="1"/>
  <c r="D54" i="3"/>
  <c r="E54" i="3" s="1"/>
  <c r="C45" i="3"/>
  <c r="D37" i="3"/>
  <c r="E37" i="3" s="1"/>
  <c r="D30" i="3"/>
  <c r="E30" i="3" s="1"/>
  <c r="C28" i="3"/>
  <c r="D22" i="3"/>
  <c r="E22" i="3" s="1"/>
  <c r="D15" i="3"/>
  <c r="D8" i="3"/>
  <c r="E8" i="3" s="1"/>
  <c r="E45" i="3" l="1"/>
  <c r="D45" i="3"/>
  <c r="D28" i="3"/>
  <c r="E15" i="3"/>
  <c r="E28" i="3" s="1"/>
  <c r="D77" i="3" l="1"/>
  <c r="E77" i="3" s="1"/>
  <c r="E89" i="3" s="1"/>
  <c r="E83" i="3" l="1"/>
  <c r="F77" i="3" l="1"/>
  <c r="F28" i="3"/>
  <c r="F52" i="3"/>
  <c r="E52" i="3" l="1"/>
  <c r="E84" i="3" s="1"/>
  <c r="D52" i="3"/>
  <c r="F63" i="3"/>
  <c r="F58" i="3"/>
  <c r="E73" i="3" l="1"/>
  <c r="E88" i="3" s="1"/>
  <c r="E58" i="3"/>
  <c r="E85" i="3" s="1"/>
  <c r="F68" i="3"/>
  <c r="F73" i="3"/>
  <c r="D73" i="3"/>
  <c r="E68" i="3"/>
  <c r="E87" i="3" s="1"/>
  <c r="D68" i="3"/>
  <c r="D58" i="3"/>
  <c r="D63" i="3"/>
  <c r="E63" i="3"/>
  <c r="E86" i="3" s="1"/>
  <c r="E82" i="3" l="1"/>
  <c r="E90" i="3" s="1"/>
  <c r="D78" i="3"/>
  <c r="E78" i="3"/>
  <c r="F78" i="3"/>
  <c r="D74" i="3"/>
  <c r="F74" i="3"/>
  <c r="E74" i="3"/>
  <c r="F79" i="3" l="1"/>
</calcChain>
</file>

<file path=xl/sharedStrings.xml><?xml version="1.0" encoding="utf-8"?>
<sst xmlns="http://schemas.openxmlformats.org/spreadsheetml/2006/main" count="87" uniqueCount="64">
  <si>
    <r>
      <rPr>
        <b/>
        <sz val="11"/>
        <color theme="1"/>
        <rFont val="Arial"/>
        <family val="2"/>
      </rPr>
      <t xml:space="preserve">Nombre del proyecto de investigacion: </t>
    </r>
    <r>
      <rPr>
        <sz val="11"/>
        <color theme="1"/>
        <rFont val="Arial"/>
        <family val="2"/>
      </rPr>
      <t xml:space="preserve">Ejemplo de llenado
</t>
    </r>
    <r>
      <rPr>
        <b/>
        <sz val="11"/>
        <color theme="1"/>
        <rFont val="Arial"/>
        <family val="2"/>
      </rPr>
      <t xml:space="preserve">Investigador: </t>
    </r>
    <r>
      <rPr>
        <sz val="11"/>
        <color theme="1"/>
        <rFont val="Arial"/>
        <family val="2"/>
      </rPr>
      <t>Investigador principal</t>
    </r>
  </si>
  <si>
    <t>N°</t>
  </si>
  <si>
    <t>Descripcion del gasto según rubro</t>
  </si>
  <si>
    <t>Costes segregados</t>
  </si>
  <si>
    <t>Monto a pagar por producto</t>
  </si>
  <si>
    <t>Monto total a pagar por investigador</t>
  </si>
  <si>
    <t>Total aporte UEES</t>
  </si>
  <si>
    <t xml:space="preserve">Total aportes Co-financiamiento </t>
  </si>
  <si>
    <t>1. PERSONAL DE PROYECTO - INVESTIGADORES PRINCIPALES y SECUNDARIOS</t>
  </si>
  <si>
    <t>Investigador principal: #Nombre#</t>
  </si>
  <si>
    <t>Anteproyecto o Plan de trabajo</t>
  </si>
  <si>
    <t>Informe metodologico</t>
  </si>
  <si>
    <t>Articulo 1</t>
  </si>
  <si>
    <t>Articulo 2</t>
  </si>
  <si>
    <t>Informe Final</t>
  </si>
  <si>
    <t>Coinvestigador 1: #Nombre#</t>
  </si>
  <si>
    <t>Coinvestigador 2: #Nombre#</t>
  </si>
  <si>
    <t>Subtotal PERSONAL DE PROYECTO - INVESTIGADORES</t>
  </si>
  <si>
    <t>2.	SERVICIOS PERSONALES PARA ACTIVIDADES ESPECÍFICAS DE LA INVESTIGACIÓN</t>
  </si>
  <si>
    <t>Colaborador 1. #Nombre#</t>
  </si>
  <si>
    <t>Colaborador 2. #Nombre#</t>
  </si>
  <si>
    <t>Subtotal PERSONAL DE PROYECTO -COLABORADORES</t>
  </si>
  <si>
    <t># de unidades/Productos</t>
  </si>
  <si>
    <t>Costo total</t>
  </si>
  <si>
    <t>Total aportes Co-financiamiento</t>
  </si>
  <si>
    <t>3. COMPRA/MANTENIMIENTO DE EQUIPO ESPECIALIZADO</t>
  </si>
  <si>
    <t>Binoculares ($800.00)</t>
  </si>
  <si>
    <t>Tripode ($400.00)</t>
  </si>
  <si>
    <t>Subtotal COMPRA/MANTENIMIENTO DE EQUIPO ESPECIALIZADO</t>
  </si>
  <si>
    <t>4. MATERIALES PARA RECOLECCION DE INFORMACION EN CAMPO - SEGÚN TÉCNICA A IMPLEMENTAR</t>
  </si>
  <si>
    <t>Papeleria de colores (Resma $10.00)</t>
  </si>
  <si>
    <t>Impresiones de documentos (Impresiion $0.05 ctv)</t>
  </si>
  <si>
    <t xml:space="preserve">Subtotal MATERIALES PARA RECOLECCION DE INFORMACION EN CAMPO </t>
  </si>
  <si>
    <t>5. TRANSPORTE</t>
  </si>
  <si>
    <t>Traslado ida y vuelta a Observatorio, San Juan Talpa (60 km por trayecto, 6 viajes)</t>
  </si>
  <si>
    <t>Traslado ida y vuelta a Observatorio, Cerro Eramon, Chalatenango (95 km por trayecto, 4 viajes)</t>
  </si>
  <si>
    <t>Subtotal RENTA DE TRANSPORTE Y COMBUSTIBLE PARA PROYECTOS</t>
  </si>
  <si>
    <t>6. VIATICOS PARA INVESTIGADORES (ALIMENTACIÓN + ALOJAMIENTO)</t>
  </si>
  <si>
    <t>Alimentacion (Desayuno y Almuerzo) para 4 personas ($10 USD por tiempo) para 10 viajes de campo</t>
  </si>
  <si>
    <t>Subtotal VIATICOS PARA INVESTIGADORES</t>
  </si>
  <si>
    <t xml:space="preserve">7. SOFTWARE PARA PROYECTOS </t>
  </si>
  <si>
    <t>Software para creacion de videos</t>
  </si>
  <si>
    <t>Subtotal LICENCIAS Y SOFTWARE</t>
  </si>
  <si>
    <t>IMPREVISTOS (Máximo 2%)</t>
  </si>
  <si>
    <t>Subtotal IMPREVISTOS (Máximo 2%)</t>
  </si>
  <si>
    <t>TOTAL DE LA INVESTIGACIÓN</t>
  </si>
  <si>
    <t>PORCENTAJES</t>
  </si>
  <si>
    <t>RUBROS</t>
  </si>
  <si>
    <t>APORTE UEES</t>
  </si>
  <si>
    <t>APORTE OTROS</t>
  </si>
  <si>
    <t>1. Personal de proyecto - investigadores principales y secundarios</t>
  </si>
  <si>
    <t xml:space="preserve">2. Servicios personales para actividades específicas de la investigación </t>
  </si>
  <si>
    <t xml:space="preserve">3. Compra/mantenimiento de equipo especializado </t>
  </si>
  <si>
    <t xml:space="preserve">4. Materiales para recolección de información en campo - según técnica a implementar </t>
  </si>
  <si>
    <t xml:space="preserve">5. Transporte </t>
  </si>
  <si>
    <t xml:space="preserve">6. Viáticos para investigadores (alimentación + alojamiento) </t>
  </si>
  <si>
    <t xml:space="preserve">7. Software para proyectos </t>
  </si>
  <si>
    <t xml:space="preserve"> Imprevistos </t>
  </si>
  <si>
    <t>TOTAL</t>
  </si>
  <si>
    <t>Investigador Principal</t>
  </si>
  <si>
    <t>Aprobado
Vicerrectoría de
Investigación y Vinculación</t>
  </si>
  <si>
    <t>Viso bueno
Dirección de
Investigación y Difusión</t>
  </si>
  <si>
    <t>Firma 1</t>
  </si>
  <si>
    <t>Firma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</si>
</sst>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&quot;$&quot;#,##0.00_);[Red]\(&quot;$&quot;#,##0.00\)"/>
    <numFmt numFmtId="166" formatCode="_(&quot;$&quot;* #,##0.00_);_(&quot;$&quot;* \(#,##0.00\);_(&quot;$&quot;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164" fontId="2" fillId="0" borderId="0" xfId="1" applyNumberFormat="1" applyFont="1" applyBorder="1" applyAlignment="1">
      <alignment vertical="center"/>
    </xf>
    <xf numFmtId="0" fontId="2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164" fontId="3" fillId="0" borderId="0" xfId="1" applyNumberFormat="1" applyFont="1" applyBorder="1" applyAlignment="1">
      <alignment vertical="center"/>
    </xf>
    <xf numFmtId="0" fontId="4" fillId="2" borderId="1" xfId="0" applyFont="1" applyFill="1" applyBorder="1" applyAlignment="1">
      <alignment horizontal="justify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 wrapText="1"/>
    </xf>
    <xf numFmtId="166" fontId="7" fillId="4" borderId="1" xfId="0" applyNumberFormat="1" applyFont="1" applyFill="1" applyBorder="1" applyAlignment="1">
      <alignment vertical="center" wrapText="1"/>
    </xf>
    <xf numFmtId="164" fontId="7" fillId="4" borderId="1" xfId="0" applyNumberFormat="1" applyFont="1" applyFill="1" applyBorder="1" applyAlignment="1">
      <alignment vertical="center" wrapText="1"/>
    </xf>
    <xf numFmtId="164" fontId="8" fillId="4" borderId="1" xfId="0" applyNumberFormat="1" applyFont="1" applyFill="1" applyBorder="1" applyAlignment="1">
      <alignment horizontal="center" vertical="center"/>
    </xf>
    <xf numFmtId="164" fontId="8" fillId="4" borderId="3" xfId="0" applyNumberFormat="1" applyFont="1" applyFill="1" applyBorder="1" applyAlignment="1">
      <alignment horizontal="center" vertical="center"/>
    </xf>
    <xf numFmtId="166" fontId="7" fillId="4" borderId="1" xfId="0" applyNumberFormat="1" applyFont="1" applyFill="1" applyBorder="1" applyAlignment="1">
      <alignment horizontal="center" vertical="center" wrapText="1"/>
    </xf>
    <xf numFmtId="164" fontId="7" fillId="4" borderId="8" xfId="0" applyNumberFormat="1" applyFont="1" applyFill="1" applyBorder="1" applyAlignment="1">
      <alignment horizontal="center" vertical="center" wrapText="1"/>
    </xf>
    <xf numFmtId="166" fontId="8" fillId="6" borderId="1" xfId="1" applyFont="1" applyFill="1" applyBorder="1" applyAlignment="1" applyProtection="1">
      <alignment horizontal="center" vertical="center" wrapText="1"/>
      <protection locked="0"/>
    </xf>
    <xf numFmtId="164" fontId="8" fillId="6" borderId="8" xfId="1" applyNumberFormat="1" applyFont="1" applyFill="1" applyBorder="1" applyAlignment="1" applyProtection="1">
      <alignment horizontal="center" vertical="center" wrapText="1"/>
      <protection locked="0"/>
    </xf>
    <xf numFmtId="164" fontId="8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justify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164" fontId="8" fillId="5" borderId="1" xfId="2" applyNumberFormat="1" applyFont="1" applyFill="1" applyBorder="1" applyAlignment="1">
      <alignment horizontal="center" vertical="center" wrapText="1"/>
    </xf>
    <xf numFmtId="164" fontId="8" fillId="5" borderId="3" xfId="2" applyNumberFormat="1" applyFont="1" applyFill="1" applyBorder="1" applyAlignment="1">
      <alignment horizontal="center" vertical="center" wrapText="1"/>
    </xf>
    <xf numFmtId="164" fontId="4" fillId="7" borderId="1" xfId="0" applyNumberFormat="1" applyFont="1" applyFill="1" applyBorder="1" applyAlignment="1">
      <alignment horizontal="center" vertical="center"/>
    </xf>
    <xf numFmtId="164" fontId="4" fillId="0" borderId="1" xfId="1" applyNumberFormat="1" applyFont="1" applyBorder="1" applyAlignment="1">
      <alignment vertical="center"/>
    </xf>
    <xf numFmtId="164" fontId="6" fillId="0" borderId="1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/>
    </xf>
    <xf numFmtId="166" fontId="4" fillId="5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5" xfId="0" applyNumberFormat="1" applyFont="1" applyFill="1" applyBorder="1" applyAlignment="1">
      <alignment horizontal="center" vertical="center" wrapText="1"/>
    </xf>
    <xf numFmtId="164" fontId="7" fillId="5" borderId="12" xfId="0" applyNumberFormat="1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164" fontId="8" fillId="5" borderId="6" xfId="0" applyNumberFormat="1" applyFont="1" applyFill="1" applyBorder="1" applyAlignment="1">
      <alignment horizontal="center" vertical="center"/>
    </xf>
    <xf numFmtId="164" fontId="4" fillId="5" borderId="7" xfId="0" applyNumberFormat="1" applyFont="1" applyFill="1" applyBorder="1" applyAlignment="1">
      <alignment vertical="center"/>
    </xf>
    <xf numFmtId="164" fontId="7" fillId="5" borderId="1" xfId="0" applyNumberFormat="1" applyFont="1" applyFill="1" applyBorder="1" applyAlignment="1">
      <alignment horizontal="center" vertical="center" wrapText="1"/>
    </xf>
    <xf numFmtId="164" fontId="4" fillId="5" borderId="6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6" fontId="8" fillId="3" borderId="1" xfId="1" applyFont="1" applyFill="1" applyBorder="1" applyAlignment="1" applyProtection="1">
      <alignment horizontal="center" vertical="center" wrapText="1"/>
      <protection locked="0"/>
    </xf>
    <xf numFmtId="166" fontId="8" fillId="3" borderId="3" xfId="1" applyFont="1" applyFill="1" applyBorder="1" applyAlignment="1" applyProtection="1">
      <alignment horizontal="center" vertical="center" wrapText="1"/>
      <protection locked="0"/>
    </xf>
    <xf numFmtId="166" fontId="8" fillId="3" borderId="8" xfId="1" applyFont="1" applyFill="1" applyBorder="1" applyAlignment="1" applyProtection="1">
      <alignment horizontal="center" vertical="center" wrapText="1"/>
      <protection locked="0"/>
    </xf>
    <xf numFmtId="166" fontId="8" fillId="3" borderId="9" xfId="1" applyFont="1" applyFill="1" applyBorder="1" applyAlignment="1" applyProtection="1">
      <alignment horizontal="center" vertical="center" wrapText="1"/>
      <protection locked="0"/>
    </xf>
    <xf numFmtId="166" fontId="8" fillId="3" borderId="10" xfId="1" applyFont="1" applyFill="1" applyBorder="1" applyAlignment="1" applyProtection="1">
      <alignment horizontal="center" vertical="center" wrapText="1"/>
      <protection locked="0"/>
    </xf>
    <xf numFmtId="165" fontId="6" fillId="4" borderId="1" xfId="0" applyNumberFormat="1" applyFont="1" applyFill="1" applyBorder="1" applyAlignment="1">
      <alignment horizontal="center" vertical="center" wrapText="1"/>
    </xf>
    <xf numFmtId="166" fontId="7" fillId="0" borderId="8" xfId="0" applyNumberFormat="1" applyFont="1" applyBorder="1" applyAlignment="1">
      <alignment horizontal="center" vertical="center" wrapText="1"/>
    </xf>
    <xf numFmtId="166" fontId="7" fillId="0" borderId="9" xfId="0" applyNumberFormat="1" applyFont="1" applyBorder="1" applyAlignment="1">
      <alignment horizontal="center" vertical="center" wrapText="1"/>
    </xf>
    <xf numFmtId="165" fontId="6" fillId="4" borderId="8" xfId="0" applyNumberFormat="1" applyFont="1" applyFill="1" applyBorder="1" applyAlignment="1">
      <alignment horizontal="center" vertical="center" wrapText="1"/>
    </xf>
    <xf numFmtId="165" fontId="6" fillId="4" borderId="17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right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6"/>
  <sheetViews>
    <sheetView tabSelected="1" view="pageBreakPreview" zoomScale="70" zoomScaleNormal="101" zoomScaleSheetLayoutView="70" workbookViewId="0">
      <pane ySplit="6" topLeftCell="A7" activePane="bottomLeft" state="frozen"/>
      <selection pane="bottomLeft" activeCell="A7" sqref="A7:A13"/>
    </sheetView>
  </sheetViews>
  <sheetFormatPr defaultColWidth="10.7109375" defaultRowHeight="14.25"/>
  <cols>
    <col min="1" max="1" width="6.140625" style="5" customWidth="1"/>
    <col min="2" max="2" width="33.85546875" style="4" customWidth="1"/>
    <col min="3" max="3" width="20" style="14" customWidth="1"/>
    <col min="4" max="4" width="21.7109375" style="8" customWidth="1"/>
    <col min="5" max="5" width="17.28515625" style="8" customWidth="1"/>
    <col min="6" max="6" width="18.28515625" style="15" customWidth="1"/>
    <col min="7" max="222" width="9.140625" style="1" customWidth="1"/>
    <col min="223" max="223" width="54" style="1" customWidth="1"/>
    <col min="224" max="224" width="11.140625" style="1" customWidth="1"/>
    <col min="225" max="225" width="10" style="1" customWidth="1"/>
    <col min="226" max="226" width="12" style="1" customWidth="1"/>
    <col min="227" max="227" width="11.140625" style="1" customWidth="1"/>
    <col min="228" max="228" width="15.5703125" style="1" customWidth="1"/>
    <col min="229" max="229" width="11.140625" style="1" customWidth="1"/>
    <col min="230" max="230" width="10" style="1" customWidth="1"/>
    <col min="231" max="231" width="12" style="1" customWidth="1"/>
    <col min="232" max="232" width="11.28515625" style="1" customWidth="1"/>
    <col min="233" max="233" width="15.5703125" style="1" customWidth="1"/>
    <col min="234" max="478" width="9.140625" style="1" customWidth="1"/>
    <col min="479" max="479" width="54" style="1" customWidth="1"/>
    <col min="480" max="480" width="11.140625" style="1" customWidth="1"/>
    <col min="481" max="481" width="10" style="1" customWidth="1"/>
    <col min="482" max="482" width="12" style="1" customWidth="1"/>
    <col min="483" max="483" width="11.140625" style="1" customWidth="1"/>
    <col min="484" max="484" width="15.5703125" style="1" customWidth="1"/>
    <col min="485" max="485" width="11.140625" style="1" customWidth="1"/>
    <col min="486" max="486" width="10" style="1" customWidth="1"/>
    <col min="487" max="487" width="12" style="1" customWidth="1"/>
    <col min="488" max="488" width="11.28515625" style="1" customWidth="1"/>
    <col min="489" max="489" width="15.5703125" style="1" customWidth="1"/>
    <col min="490" max="734" width="9.140625" style="1" customWidth="1"/>
    <col min="735" max="735" width="54" style="1" customWidth="1"/>
    <col min="736" max="736" width="11.140625" style="1" customWidth="1"/>
    <col min="737" max="737" width="10" style="1" customWidth="1"/>
    <col min="738" max="738" width="12" style="1" customWidth="1"/>
    <col min="739" max="739" width="11.140625" style="1" customWidth="1"/>
    <col min="740" max="740" width="15.5703125" style="1" customWidth="1"/>
    <col min="741" max="741" width="11.140625" style="1" customWidth="1"/>
    <col min="742" max="742" width="10" style="1" customWidth="1"/>
    <col min="743" max="743" width="12" style="1" customWidth="1"/>
    <col min="744" max="744" width="11.28515625" style="1" customWidth="1"/>
    <col min="745" max="745" width="15.5703125" style="1" customWidth="1"/>
    <col min="746" max="990" width="9.140625" style="1" customWidth="1"/>
    <col min="991" max="991" width="54" style="1" customWidth="1"/>
    <col min="992" max="992" width="11.140625" style="1" customWidth="1"/>
    <col min="993" max="993" width="10" style="1" customWidth="1"/>
    <col min="994" max="994" width="12" style="1" customWidth="1"/>
    <col min="995" max="995" width="11.140625" style="1" customWidth="1"/>
    <col min="996" max="996" width="15.5703125" style="1" customWidth="1"/>
    <col min="997" max="997" width="11.140625" style="1" customWidth="1"/>
    <col min="998" max="998" width="10" style="1" customWidth="1"/>
    <col min="999" max="999" width="12" style="1" customWidth="1"/>
    <col min="1000" max="1000" width="11.28515625" style="1" customWidth="1"/>
    <col min="1001" max="1001" width="15.5703125" style="1" customWidth="1"/>
    <col min="1002" max="1246" width="9.140625" style="1" customWidth="1"/>
    <col min="1247" max="1247" width="54" style="1" customWidth="1"/>
    <col min="1248" max="1248" width="11.140625" style="1" customWidth="1"/>
    <col min="1249" max="1249" width="10" style="1" customWidth="1"/>
    <col min="1250" max="1250" width="12" style="1" customWidth="1"/>
    <col min="1251" max="1251" width="11.140625" style="1" customWidth="1"/>
    <col min="1252" max="1252" width="15.5703125" style="1" customWidth="1"/>
    <col min="1253" max="1253" width="11.140625" style="1" customWidth="1"/>
    <col min="1254" max="1254" width="10" style="1" customWidth="1"/>
    <col min="1255" max="1255" width="12" style="1" customWidth="1"/>
    <col min="1256" max="1256" width="11.28515625" style="1" customWidth="1"/>
    <col min="1257" max="1257" width="15.5703125" style="1" customWidth="1"/>
    <col min="1258" max="1502" width="9.140625" style="1" customWidth="1"/>
    <col min="1503" max="1503" width="54" style="1" customWidth="1"/>
    <col min="1504" max="1504" width="11.140625" style="1" customWidth="1"/>
    <col min="1505" max="1505" width="10" style="1" customWidth="1"/>
    <col min="1506" max="1506" width="12" style="1" customWidth="1"/>
    <col min="1507" max="1507" width="11.140625" style="1" customWidth="1"/>
    <col min="1508" max="1508" width="15.5703125" style="1" customWidth="1"/>
    <col min="1509" max="1509" width="11.140625" style="1" customWidth="1"/>
    <col min="1510" max="1510" width="10" style="1" customWidth="1"/>
    <col min="1511" max="1511" width="12" style="1" customWidth="1"/>
    <col min="1512" max="1512" width="11.28515625" style="1" customWidth="1"/>
    <col min="1513" max="1513" width="15.5703125" style="1" customWidth="1"/>
    <col min="1514" max="1758" width="9.140625" style="1" customWidth="1"/>
    <col min="1759" max="1759" width="54" style="1" customWidth="1"/>
    <col min="1760" max="1760" width="11.140625" style="1" customWidth="1"/>
    <col min="1761" max="1761" width="10" style="1" customWidth="1"/>
    <col min="1762" max="1762" width="12" style="1" customWidth="1"/>
    <col min="1763" max="1763" width="11.140625" style="1" customWidth="1"/>
    <col min="1764" max="1764" width="15.5703125" style="1" customWidth="1"/>
    <col min="1765" max="1765" width="11.140625" style="1" customWidth="1"/>
    <col min="1766" max="1766" width="10" style="1" customWidth="1"/>
    <col min="1767" max="1767" width="12" style="1" customWidth="1"/>
    <col min="1768" max="1768" width="11.28515625" style="1" customWidth="1"/>
    <col min="1769" max="1769" width="15.5703125" style="1" customWidth="1"/>
    <col min="1770" max="2014" width="9.140625" style="1" customWidth="1"/>
    <col min="2015" max="2015" width="54" style="1" customWidth="1"/>
    <col min="2016" max="2016" width="11.140625" style="1" customWidth="1"/>
    <col min="2017" max="2017" width="10" style="1" customWidth="1"/>
    <col min="2018" max="2018" width="12" style="1" customWidth="1"/>
    <col min="2019" max="2019" width="11.140625" style="1" customWidth="1"/>
    <col min="2020" max="2020" width="15.5703125" style="1" customWidth="1"/>
    <col min="2021" max="2021" width="11.140625" style="1" customWidth="1"/>
    <col min="2022" max="2022" width="10" style="1" customWidth="1"/>
    <col min="2023" max="2023" width="12" style="1" customWidth="1"/>
    <col min="2024" max="2024" width="11.28515625" style="1" customWidth="1"/>
    <col min="2025" max="2025" width="15.5703125" style="1" customWidth="1"/>
    <col min="2026" max="2270" width="9.140625" style="1" customWidth="1"/>
    <col min="2271" max="2271" width="54" style="1" customWidth="1"/>
    <col min="2272" max="2272" width="11.140625" style="1" customWidth="1"/>
    <col min="2273" max="2273" width="10" style="1" customWidth="1"/>
    <col min="2274" max="2274" width="12" style="1" customWidth="1"/>
    <col min="2275" max="2275" width="11.140625" style="1" customWidth="1"/>
    <col min="2276" max="2276" width="15.5703125" style="1" customWidth="1"/>
    <col min="2277" max="2277" width="11.140625" style="1" customWidth="1"/>
    <col min="2278" max="2278" width="10" style="1" customWidth="1"/>
    <col min="2279" max="2279" width="12" style="1" customWidth="1"/>
    <col min="2280" max="2280" width="11.28515625" style="1" customWidth="1"/>
    <col min="2281" max="2281" width="15.5703125" style="1" customWidth="1"/>
    <col min="2282" max="2526" width="9.140625" style="1" customWidth="1"/>
    <col min="2527" max="2527" width="54" style="1" customWidth="1"/>
    <col min="2528" max="2528" width="11.140625" style="1" customWidth="1"/>
    <col min="2529" max="2529" width="10" style="1" customWidth="1"/>
    <col min="2530" max="2530" width="12" style="1" customWidth="1"/>
    <col min="2531" max="2531" width="11.140625" style="1" customWidth="1"/>
    <col min="2532" max="2532" width="15.5703125" style="1" customWidth="1"/>
    <col min="2533" max="2533" width="11.140625" style="1" customWidth="1"/>
    <col min="2534" max="2534" width="10" style="1" customWidth="1"/>
    <col min="2535" max="2535" width="12" style="1" customWidth="1"/>
    <col min="2536" max="2536" width="11.28515625" style="1" customWidth="1"/>
    <col min="2537" max="2537" width="15.5703125" style="1" customWidth="1"/>
    <col min="2538" max="2782" width="9.140625" style="1" customWidth="1"/>
    <col min="2783" max="2783" width="54" style="1" customWidth="1"/>
    <col min="2784" max="2784" width="11.140625" style="1" customWidth="1"/>
    <col min="2785" max="2785" width="10" style="1" customWidth="1"/>
    <col min="2786" max="2786" width="12" style="1" customWidth="1"/>
    <col min="2787" max="2787" width="11.140625" style="1" customWidth="1"/>
    <col min="2788" max="2788" width="15.5703125" style="1" customWidth="1"/>
    <col min="2789" max="2789" width="11.140625" style="1" customWidth="1"/>
    <col min="2790" max="2790" width="10" style="1" customWidth="1"/>
    <col min="2791" max="2791" width="12" style="1" customWidth="1"/>
    <col min="2792" max="2792" width="11.28515625" style="1" customWidth="1"/>
    <col min="2793" max="2793" width="15.5703125" style="1" customWidth="1"/>
    <col min="2794" max="3038" width="9.140625" style="1" customWidth="1"/>
    <col min="3039" max="3039" width="54" style="1" customWidth="1"/>
    <col min="3040" max="3040" width="11.140625" style="1" customWidth="1"/>
    <col min="3041" max="3041" width="10" style="1" customWidth="1"/>
    <col min="3042" max="3042" width="12" style="1" customWidth="1"/>
    <col min="3043" max="3043" width="11.140625" style="1" customWidth="1"/>
    <col min="3044" max="3044" width="15.5703125" style="1" customWidth="1"/>
    <col min="3045" max="3045" width="11.140625" style="1" customWidth="1"/>
    <col min="3046" max="3046" width="10" style="1" customWidth="1"/>
    <col min="3047" max="3047" width="12" style="1" customWidth="1"/>
    <col min="3048" max="3048" width="11.28515625" style="1" customWidth="1"/>
    <col min="3049" max="3049" width="15.5703125" style="1" customWidth="1"/>
    <col min="3050" max="3294" width="9.140625" style="1" customWidth="1"/>
    <col min="3295" max="3295" width="54" style="1" customWidth="1"/>
    <col min="3296" max="3296" width="11.140625" style="1" customWidth="1"/>
    <col min="3297" max="3297" width="10" style="1" customWidth="1"/>
    <col min="3298" max="3298" width="12" style="1" customWidth="1"/>
    <col min="3299" max="3299" width="11.140625" style="1" customWidth="1"/>
    <col min="3300" max="3300" width="15.5703125" style="1" customWidth="1"/>
    <col min="3301" max="3301" width="11.140625" style="1" customWidth="1"/>
    <col min="3302" max="3302" width="10" style="1" customWidth="1"/>
    <col min="3303" max="3303" width="12" style="1" customWidth="1"/>
    <col min="3304" max="3304" width="11.28515625" style="1" customWidth="1"/>
    <col min="3305" max="3305" width="15.5703125" style="1" customWidth="1"/>
    <col min="3306" max="3550" width="9.140625" style="1" customWidth="1"/>
    <col min="3551" max="3551" width="54" style="1" customWidth="1"/>
    <col min="3552" max="3552" width="11.140625" style="1" customWidth="1"/>
    <col min="3553" max="3553" width="10" style="1" customWidth="1"/>
    <col min="3554" max="3554" width="12" style="1" customWidth="1"/>
    <col min="3555" max="3555" width="11.140625" style="1" customWidth="1"/>
    <col min="3556" max="3556" width="15.5703125" style="1" customWidth="1"/>
    <col min="3557" max="3557" width="11.140625" style="1" customWidth="1"/>
    <col min="3558" max="3558" width="10" style="1" customWidth="1"/>
    <col min="3559" max="3559" width="12" style="1" customWidth="1"/>
    <col min="3560" max="3560" width="11.28515625" style="1" customWidth="1"/>
    <col min="3561" max="3561" width="15.5703125" style="1" customWidth="1"/>
    <col min="3562" max="3806" width="9.140625" style="1" customWidth="1"/>
    <col min="3807" max="3807" width="54" style="1" customWidth="1"/>
    <col min="3808" max="3808" width="11.140625" style="1" customWidth="1"/>
    <col min="3809" max="3809" width="10" style="1" customWidth="1"/>
    <col min="3810" max="3810" width="12" style="1" customWidth="1"/>
    <col min="3811" max="3811" width="11.140625" style="1" customWidth="1"/>
    <col min="3812" max="3812" width="15.5703125" style="1" customWidth="1"/>
    <col min="3813" max="3813" width="11.140625" style="1" customWidth="1"/>
    <col min="3814" max="3814" width="10" style="1" customWidth="1"/>
    <col min="3815" max="3815" width="12" style="1" customWidth="1"/>
    <col min="3816" max="3816" width="11.28515625" style="1" customWidth="1"/>
    <col min="3817" max="3817" width="15.5703125" style="1" customWidth="1"/>
    <col min="3818" max="4062" width="9.140625" style="1" customWidth="1"/>
    <col min="4063" max="4063" width="54" style="1" customWidth="1"/>
    <col min="4064" max="4064" width="11.140625" style="1" customWidth="1"/>
    <col min="4065" max="4065" width="10" style="1" customWidth="1"/>
    <col min="4066" max="4066" width="12" style="1" customWidth="1"/>
    <col min="4067" max="4067" width="11.140625" style="1" customWidth="1"/>
    <col min="4068" max="4068" width="15.5703125" style="1" customWidth="1"/>
    <col min="4069" max="4069" width="11.140625" style="1" customWidth="1"/>
    <col min="4070" max="4070" width="10" style="1" customWidth="1"/>
    <col min="4071" max="4071" width="12" style="1" customWidth="1"/>
    <col min="4072" max="4072" width="11.28515625" style="1" customWidth="1"/>
    <col min="4073" max="4073" width="15.5703125" style="1" customWidth="1"/>
    <col min="4074" max="4318" width="9.140625" style="1" customWidth="1"/>
    <col min="4319" max="4319" width="54" style="1" customWidth="1"/>
    <col min="4320" max="4320" width="11.140625" style="1" customWidth="1"/>
    <col min="4321" max="4321" width="10" style="1" customWidth="1"/>
    <col min="4322" max="4322" width="12" style="1" customWidth="1"/>
    <col min="4323" max="4323" width="11.140625" style="1" customWidth="1"/>
    <col min="4324" max="4324" width="15.5703125" style="1" customWidth="1"/>
    <col min="4325" max="4325" width="11.140625" style="1" customWidth="1"/>
    <col min="4326" max="4326" width="10" style="1" customWidth="1"/>
    <col min="4327" max="4327" width="12" style="1" customWidth="1"/>
    <col min="4328" max="4328" width="11.28515625" style="1" customWidth="1"/>
    <col min="4329" max="4329" width="15.5703125" style="1" customWidth="1"/>
    <col min="4330" max="4574" width="9.140625" style="1" customWidth="1"/>
    <col min="4575" max="4575" width="54" style="1" customWidth="1"/>
    <col min="4576" max="4576" width="11.140625" style="1" customWidth="1"/>
    <col min="4577" max="4577" width="10" style="1" customWidth="1"/>
    <col min="4578" max="4578" width="12" style="1" customWidth="1"/>
    <col min="4579" max="4579" width="11.140625" style="1" customWidth="1"/>
    <col min="4580" max="4580" width="15.5703125" style="1" customWidth="1"/>
    <col min="4581" max="4581" width="11.140625" style="1" customWidth="1"/>
    <col min="4582" max="4582" width="10" style="1" customWidth="1"/>
    <col min="4583" max="4583" width="12" style="1" customWidth="1"/>
    <col min="4584" max="4584" width="11.28515625" style="1" customWidth="1"/>
    <col min="4585" max="4585" width="15.5703125" style="1" customWidth="1"/>
    <col min="4586" max="4830" width="9.140625" style="1" customWidth="1"/>
    <col min="4831" max="4831" width="54" style="1" customWidth="1"/>
    <col min="4832" max="4832" width="11.140625" style="1" customWidth="1"/>
    <col min="4833" max="4833" width="10" style="1" customWidth="1"/>
    <col min="4834" max="4834" width="12" style="1" customWidth="1"/>
    <col min="4835" max="4835" width="11.140625" style="1" customWidth="1"/>
    <col min="4836" max="4836" width="15.5703125" style="1" customWidth="1"/>
    <col min="4837" max="4837" width="11.140625" style="1" customWidth="1"/>
    <col min="4838" max="4838" width="10" style="1" customWidth="1"/>
    <col min="4839" max="4839" width="12" style="1" customWidth="1"/>
    <col min="4840" max="4840" width="11.28515625" style="1" customWidth="1"/>
    <col min="4841" max="4841" width="15.5703125" style="1" customWidth="1"/>
    <col min="4842" max="5086" width="9.140625" style="1" customWidth="1"/>
    <col min="5087" max="5087" width="54" style="1" customWidth="1"/>
    <col min="5088" max="5088" width="11.140625" style="1" customWidth="1"/>
    <col min="5089" max="5089" width="10" style="1" customWidth="1"/>
    <col min="5090" max="5090" width="12" style="1" customWidth="1"/>
    <col min="5091" max="5091" width="11.140625" style="1" customWidth="1"/>
    <col min="5092" max="5092" width="15.5703125" style="1" customWidth="1"/>
    <col min="5093" max="5093" width="11.140625" style="1" customWidth="1"/>
    <col min="5094" max="5094" width="10" style="1" customWidth="1"/>
    <col min="5095" max="5095" width="12" style="1" customWidth="1"/>
    <col min="5096" max="5096" width="11.28515625" style="1" customWidth="1"/>
    <col min="5097" max="5097" width="15.5703125" style="1" customWidth="1"/>
    <col min="5098" max="5342" width="9.140625" style="1" customWidth="1"/>
    <col min="5343" max="5343" width="54" style="1" customWidth="1"/>
    <col min="5344" max="5344" width="11.140625" style="1" customWidth="1"/>
    <col min="5345" max="5345" width="10" style="1" customWidth="1"/>
    <col min="5346" max="5346" width="12" style="1" customWidth="1"/>
    <col min="5347" max="5347" width="11.140625" style="1" customWidth="1"/>
    <col min="5348" max="5348" width="15.5703125" style="1" customWidth="1"/>
    <col min="5349" max="5349" width="11.140625" style="1" customWidth="1"/>
    <col min="5350" max="5350" width="10" style="1" customWidth="1"/>
    <col min="5351" max="5351" width="12" style="1" customWidth="1"/>
    <col min="5352" max="5352" width="11.28515625" style="1" customWidth="1"/>
    <col min="5353" max="5353" width="15.5703125" style="1" customWidth="1"/>
    <col min="5354" max="5598" width="9.140625" style="1" customWidth="1"/>
    <col min="5599" max="5599" width="54" style="1" customWidth="1"/>
    <col min="5600" max="5600" width="11.140625" style="1" customWidth="1"/>
    <col min="5601" max="5601" width="10" style="1" customWidth="1"/>
    <col min="5602" max="5602" width="12" style="1" customWidth="1"/>
    <col min="5603" max="5603" width="11.140625" style="1" customWidth="1"/>
    <col min="5604" max="5604" width="15.5703125" style="1" customWidth="1"/>
    <col min="5605" max="5605" width="11.140625" style="1" customWidth="1"/>
    <col min="5606" max="5606" width="10" style="1" customWidth="1"/>
    <col min="5607" max="5607" width="12" style="1" customWidth="1"/>
    <col min="5608" max="5608" width="11.28515625" style="1" customWidth="1"/>
    <col min="5609" max="5609" width="15.5703125" style="1" customWidth="1"/>
    <col min="5610" max="5854" width="9.140625" style="1" customWidth="1"/>
    <col min="5855" max="5855" width="54" style="1" customWidth="1"/>
    <col min="5856" max="5856" width="11.140625" style="1" customWidth="1"/>
    <col min="5857" max="5857" width="10" style="1" customWidth="1"/>
    <col min="5858" max="5858" width="12" style="1" customWidth="1"/>
    <col min="5859" max="5859" width="11.140625" style="1" customWidth="1"/>
    <col min="5860" max="5860" width="15.5703125" style="1" customWidth="1"/>
    <col min="5861" max="5861" width="11.140625" style="1" customWidth="1"/>
    <col min="5862" max="5862" width="10" style="1" customWidth="1"/>
    <col min="5863" max="5863" width="12" style="1" customWidth="1"/>
    <col min="5864" max="5864" width="11.28515625" style="1" customWidth="1"/>
    <col min="5865" max="5865" width="15.5703125" style="1" customWidth="1"/>
    <col min="5866" max="6110" width="9.140625" style="1" customWidth="1"/>
    <col min="6111" max="6111" width="54" style="1" customWidth="1"/>
    <col min="6112" max="6112" width="11.140625" style="1" customWidth="1"/>
    <col min="6113" max="6113" width="10" style="1" customWidth="1"/>
    <col min="6114" max="6114" width="12" style="1" customWidth="1"/>
    <col min="6115" max="6115" width="11.140625" style="1" customWidth="1"/>
    <col min="6116" max="6116" width="15.5703125" style="1" customWidth="1"/>
    <col min="6117" max="6117" width="11.140625" style="1" customWidth="1"/>
    <col min="6118" max="6118" width="10" style="1" customWidth="1"/>
    <col min="6119" max="6119" width="12" style="1" customWidth="1"/>
    <col min="6120" max="6120" width="11.28515625" style="1" customWidth="1"/>
    <col min="6121" max="6121" width="15.5703125" style="1" customWidth="1"/>
    <col min="6122" max="6366" width="9.140625" style="1" customWidth="1"/>
    <col min="6367" max="6367" width="54" style="1" customWidth="1"/>
    <col min="6368" max="6368" width="11.140625" style="1" customWidth="1"/>
    <col min="6369" max="6369" width="10" style="1" customWidth="1"/>
    <col min="6370" max="6370" width="12" style="1" customWidth="1"/>
    <col min="6371" max="6371" width="11.140625" style="1" customWidth="1"/>
    <col min="6372" max="6372" width="15.5703125" style="1" customWidth="1"/>
    <col min="6373" max="6373" width="11.140625" style="1" customWidth="1"/>
    <col min="6374" max="6374" width="10" style="1" customWidth="1"/>
    <col min="6375" max="6375" width="12" style="1" customWidth="1"/>
    <col min="6376" max="6376" width="11.28515625" style="1" customWidth="1"/>
    <col min="6377" max="6377" width="15.5703125" style="1" customWidth="1"/>
    <col min="6378" max="6622" width="9.140625" style="1" customWidth="1"/>
    <col min="6623" max="6623" width="54" style="1" customWidth="1"/>
    <col min="6624" max="6624" width="11.140625" style="1" customWidth="1"/>
    <col min="6625" max="6625" width="10" style="1" customWidth="1"/>
    <col min="6626" max="6626" width="12" style="1" customWidth="1"/>
    <col min="6627" max="6627" width="11.140625" style="1" customWidth="1"/>
    <col min="6628" max="6628" width="15.5703125" style="1" customWidth="1"/>
    <col min="6629" max="6629" width="11.140625" style="1" customWidth="1"/>
    <col min="6630" max="6630" width="10" style="1" customWidth="1"/>
    <col min="6631" max="6631" width="12" style="1" customWidth="1"/>
    <col min="6632" max="6632" width="11.28515625" style="1" customWidth="1"/>
    <col min="6633" max="6633" width="15.5703125" style="1" customWidth="1"/>
    <col min="6634" max="6878" width="9.140625" style="1" customWidth="1"/>
    <col min="6879" max="6879" width="54" style="1" customWidth="1"/>
    <col min="6880" max="6880" width="11.140625" style="1" customWidth="1"/>
    <col min="6881" max="6881" width="10" style="1" customWidth="1"/>
    <col min="6882" max="6882" width="12" style="1" customWidth="1"/>
    <col min="6883" max="6883" width="11.140625" style="1" customWidth="1"/>
    <col min="6884" max="6884" width="15.5703125" style="1" customWidth="1"/>
    <col min="6885" max="6885" width="11.140625" style="1" customWidth="1"/>
    <col min="6886" max="6886" width="10" style="1" customWidth="1"/>
    <col min="6887" max="6887" width="12" style="1" customWidth="1"/>
    <col min="6888" max="6888" width="11.28515625" style="1" customWidth="1"/>
    <col min="6889" max="6889" width="15.5703125" style="1" customWidth="1"/>
    <col min="6890" max="7134" width="9.140625" style="1" customWidth="1"/>
    <col min="7135" max="7135" width="54" style="1" customWidth="1"/>
    <col min="7136" max="7136" width="11.140625" style="1" customWidth="1"/>
    <col min="7137" max="7137" width="10" style="1" customWidth="1"/>
    <col min="7138" max="7138" width="12" style="1" customWidth="1"/>
    <col min="7139" max="7139" width="11.140625" style="1" customWidth="1"/>
    <col min="7140" max="7140" width="15.5703125" style="1" customWidth="1"/>
    <col min="7141" max="7141" width="11.140625" style="1" customWidth="1"/>
    <col min="7142" max="7142" width="10" style="1" customWidth="1"/>
    <col min="7143" max="7143" width="12" style="1" customWidth="1"/>
    <col min="7144" max="7144" width="11.28515625" style="1" customWidth="1"/>
    <col min="7145" max="7145" width="15.5703125" style="1" customWidth="1"/>
    <col min="7146" max="7390" width="9.140625" style="1" customWidth="1"/>
    <col min="7391" max="7391" width="54" style="1" customWidth="1"/>
    <col min="7392" max="7392" width="11.140625" style="1" customWidth="1"/>
    <col min="7393" max="7393" width="10" style="1" customWidth="1"/>
    <col min="7394" max="7394" width="12" style="1" customWidth="1"/>
    <col min="7395" max="7395" width="11.140625" style="1" customWidth="1"/>
    <col min="7396" max="7396" width="15.5703125" style="1" customWidth="1"/>
    <col min="7397" max="7397" width="11.140625" style="1" customWidth="1"/>
    <col min="7398" max="7398" width="10" style="1" customWidth="1"/>
    <col min="7399" max="7399" width="12" style="1" customWidth="1"/>
    <col min="7400" max="7400" width="11.28515625" style="1" customWidth="1"/>
    <col min="7401" max="7401" width="15.5703125" style="1" customWidth="1"/>
    <col min="7402" max="7646" width="9.140625" style="1" customWidth="1"/>
    <col min="7647" max="7647" width="54" style="1" customWidth="1"/>
    <col min="7648" max="7648" width="11.140625" style="1" customWidth="1"/>
    <col min="7649" max="7649" width="10" style="1" customWidth="1"/>
    <col min="7650" max="7650" width="12" style="1" customWidth="1"/>
    <col min="7651" max="7651" width="11.140625" style="1" customWidth="1"/>
    <col min="7652" max="7652" width="15.5703125" style="1" customWidth="1"/>
    <col min="7653" max="7653" width="11.140625" style="1" customWidth="1"/>
    <col min="7654" max="7654" width="10" style="1" customWidth="1"/>
    <col min="7655" max="7655" width="12" style="1" customWidth="1"/>
    <col min="7656" max="7656" width="11.28515625" style="1" customWidth="1"/>
    <col min="7657" max="7657" width="15.5703125" style="1" customWidth="1"/>
    <col min="7658" max="7902" width="9.140625" style="1" customWidth="1"/>
    <col min="7903" max="7903" width="54" style="1" customWidth="1"/>
    <col min="7904" max="7904" width="11.140625" style="1" customWidth="1"/>
    <col min="7905" max="7905" width="10" style="1" customWidth="1"/>
    <col min="7906" max="7906" width="12" style="1" customWidth="1"/>
    <col min="7907" max="7907" width="11.140625" style="1" customWidth="1"/>
    <col min="7908" max="7908" width="15.5703125" style="1" customWidth="1"/>
    <col min="7909" max="7909" width="11.140625" style="1" customWidth="1"/>
    <col min="7910" max="7910" width="10" style="1" customWidth="1"/>
    <col min="7911" max="7911" width="12" style="1" customWidth="1"/>
    <col min="7912" max="7912" width="11.28515625" style="1" customWidth="1"/>
    <col min="7913" max="7913" width="15.5703125" style="1" customWidth="1"/>
    <col min="7914" max="8158" width="9.140625" style="1" customWidth="1"/>
    <col min="8159" max="8159" width="54" style="1" customWidth="1"/>
    <col min="8160" max="8160" width="11.140625" style="1" customWidth="1"/>
    <col min="8161" max="8161" width="10" style="1" customWidth="1"/>
    <col min="8162" max="8162" width="12" style="1" customWidth="1"/>
    <col min="8163" max="8163" width="11.140625" style="1" customWidth="1"/>
    <col min="8164" max="8164" width="15.5703125" style="1" customWidth="1"/>
    <col min="8165" max="8165" width="11.140625" style="1" customWidth="1"/>
    <col min="8166" max="8166" width="10" style="1" customWidth="1"/>
    <col min="8167" max="8167" width="12" style="1" customWidth="1"/>
    <col min="8168" max="8168" width="11.28515625" style="1" customWidth="1"/>
    <col min="8169" max="8169" width="15.5703125" style="1" customWidth="1"/>
    <col min="8170" max="8414" width="9.140625" style="1" customWidth="1"/>
    <col min="8415" max="8415" width="54" style="1" customWidth="1"/>
    <col min="8416" max="8416" width="11.140625" style="1" customWidth="1"/>
    <col min="8417" max="8417" width="10" style="1" customWidth="1"/>
    <col min="8418" max="8418" width="12" style="1" customWidth="1"/>
    <col min="8419" max="8419" width="11.140625" style="1" customWidth="1"/>
    <col min="8420" max="8420" width="15.5703125" style="1" customWidth="1"/>
    <col min="8421" max="8421" width="11.140625" style="1" customWidth="1"/>
    <col min="8422" max="8422" width="10" style="1" customWidth="1"/>
    <col min="8423" max="8423" width="12" style="1" customWidth="1"/>
    <col min="8424" max="8424" width="11.28515625" style="1" customWidth="1"/>
    <col min="8425" max="8425" width="15.5703125" style="1" customWidth="1"/>
    <col min="8426" max="8670" width="9.140625" style="1" customWidth="1"/>
    <col min="8671" max="8671" width="54" style="1" customWidth="1"/>
    <col min="8672" max="8672" width="11.140625" style="1" customWidth="1"/>
    <col min="8673" max="8673" width="10" style="1" customWidth="1"/>
    <col min="8674" max="8674" width="12" style="1" customWidth="1"/>
    <col min="8675" max="8675" width="11.140625" style="1" customWidth="1"/>
    <col min="8676" max="8676" width="15.5703125" style="1" customWidth="1"/>
    <col min="8677" max="8677" width="11.140625" style="1" customWidth="1"/>
    <col min="8678" max="8678" width="10" style="1" customWidth="1"/>
    <col min="8679" max="8679" width="12" style="1" customWidth="1"/>
    <col min="8680" max="8680" width="11.28515625" style="1" customWidth="1"/>
    <col min="8681" max="8681" width="15.5703125" style="1" customWidth="1"/>
    <col min="8682" max="8926" width="9.140625" style="1" customWidth="1"/>
    <col min="8927" max="8927" width="54" style="1" customWidth="1"/>
    <col min="8928" max="8928" width="11.140625" style="1" customWidth="1"/>
    <col min="8929" max="8929" width="10" style="1" customWidth="1"/>
    <col min="8930" max="8930" width="12" style="1" customWidth="1"/>
    <col min="8931" max="8931" width="11.140625" style="1" customWidth="1"/>
    <col min="8932" max="8932" width="15.5703125" style="1" customWidth="1"/>
    <col min="8933" max="8933" width="11.140625" style="1" customWidth="1"/>
    <col min="8934" max="8934" width="10" style="1" customWidth="1"/>
    <col min="8935" max="8935" width="12" style="1" customWidth="1"/>
    <col min="8936" max="8936" width="11.28515625" style="1" customWidth="1"/>
    <col min="8937" max="8937" width="15.5703125" style="1" customWidth="1"/>
    <col min="8938" max="9182" width="9.140625" style="1" customWidth="1"/>
    <col min="9183" max="9183" width="54" style="1" customWidth="1"/>
    <col min="9184" max="9184" width="11.140625" style="1" customWidth="1"/>
    <col min="9185" max="9185" width="10" style="1" customWidth="1"/>
    <col min="9186" max="9186" width="12" style="1" customWidth="1"/>
    <col min="9187" max="9187" width="11.140625" style="1" customWidth="1"/>
    <col min="9188" max="9188" width="15.5703125" style="1" customWidth="1"/>
    <col min="9189" max="9189" width="11.140625" style="1" customWidth="1"/>
    <col min="9190" max="9190" width="10" style="1" customWidth="1"/>
    <col min="9191" max="9191" width="12" style="1" customWidth="1"/>
    <col min="9192" max="9192" width="11.28515625" style="1" customWidth="1"/>
    <col min="9193" max="9193" width="15.5703125" style="1" customWidth="1"/>
    <col min="9194" max="9438" width="9.140625" style="1" customWidth="1"/>
    <col min="9439" max="9439" width="54" style="1" customWidth="1"/>
    <col min="9440" max="9440" width="11.140625" style="1" customWidth="1"/>
    <col min="9441" max="9441" width="10" style="1" customWidth="1"/>
    <col min="9442" max="9442" width="12" style="1" customWidth="1"/>
    <col min="9443" max="9443" width="11.140625" style="1" customWidth="1"/>
    <col min="9444" max="9444" width="15.5703125" style="1" customWidth="1"/>
    <col min="9445" max="9445" width="11.140625" style="1" customWidth="1"/>
    <col min="9446" max="9446" width="10" style="1" customWidth="1"/>
    <col min="9447" max="9447" width="12" style="1" customWidth="1"/>
    <col min="9448" max="9448" width="11.28515625" style="1" customWidth="1"/>
    <col min="9449" max="9449" width="15.5703125" style="1" customWidth="1"/>
    <col min="9450" max="9694" width="9.140625" style="1" customWidth="1"/>
    <col min="9695" max="9695" width="54" style="1" customWidth="1"/>
    <col min="9696" max="9696" width="11.140625" style="1" customWidth="1"/>
    <col min="9697" max="9697" width="10" style="1" customWidth="1"/>
    <col min="9698" max="9698" width="12" style="1" customWidth="1"/>
    <col min="9699" max="9699" width="11.140625" style="1" customWidth="1"/>
    <col min="9700" max="9700" width="15.5703125" style="1" customWidth="1"/>
    <col min="9701" max="9701" width="11.140625" style="1" customWidth="1"/>
    <col min="9702" max="9702" width="10" style="1" customWidth="1"/>
    <col min="9703" max="9703" width="12" style="1" customWidth="1"/>
    <col min="9704" max="9704" width="11.28515625" style="1" customWidth="1"/>
    <col min="9705" max="9705" width="15.5703125" style="1" customWidth="1"/>
    <col min="9706" max="9950" width="9.140625" style="1" customWidth="1"/>
    <col min="9951" max="9951" width="54" style="1" customWidth="1"/>
    <col min="9952" max="9952" width="11.140625" style="1" customWidth="1"/>
    <col min="9953" max="9953" width="10" style="1" customWidth="1"/>
    <col min="9954" max="9954" width="12" style="1" customWidth="1"/>
    <col min="9955" max="9955" width="11.140625" style="1" customWidth="1"/>
    <col min="9956" max="9956" width="15.5703125" style="1" customWidth="1"/>
    <col min="9957" max="9957" width="11.140625" style="1" customWidth="1"/>
    <col min="9958" max="9958" width="10" style="1" customWidth="1"/>
    <col min="9959" max="9959" width="12" style="1" customWidth="1"/>
    <col min="9960" max="9960" width="11.28515625" style="1" customWidth="1"/>
    <col min="9961" max="9961" width="15.5703125" style="1" customWidth="1"/>
    <col min="9962" max="10206" width="9.140625" style="1" customWidth="1"/>
    <col min="10207" max="10207" width="54" style="1" customWidth="1"/>
    <col min="10208" max="10208" width="11.140625" style="1" customWidth="1"/>
    <col min="10209" max="10209" width="10" style="1" customWidth="1"/>
    <col min="10210" max="10210" width="12" style="1" customWidth="1"/>
    <col min="10211" max="10211" width="11.140625" style="1" customWidth="1"/>
    <col min="10212" max="10212" width="15.5703125" style="1" customWidth="1"/>
    <col min="10213" max="10213" width="11.140625" style="1" customWidth="1"/>
    <col min="10214" max="10214" width="10" style="1" customWidth="1"/>
    <col min="10215" max="10215" width="12" style="1" customWidth="1"/>
    <col min="10216" max="10216" width="11.28515625" style="1" customWidth="1"/>
    <col min="10217" max="10217" width="15.5703125" style="1" customWidth="1"/>
    <col min="10218" max="10462" width="9.140625" style="1" customWidth="1"/>
    <col min="10463" max="10463" width="54" style="1" customWidth="1"/>
    <col min="10464" max="10464" width="11.140625" style="1" customWidth="1"/>
    <col min="10465" max="10465" width="10" style="1" customWidth="1"/>
    <col min="10466" max="10466" width="12" style="1" customWidth="1"/>
    <col min="10467" max="10467" width="11.140625" style="1" customWidth="1"/>
    <col min="10468" max="10468" width="15.5703125" style="1" customWidth="1"/>
    <col min="10469" max="10469" width="11.140625" style="1" customWidth="1"/>
    <col min="10470" max="10470" width="10" style="1" customWidth="1"/>
    <col min="10471" max="10471" width="12" style="1" customWidth="1"/>
    <col min="10472" max="10472" width="11.28515625" style="1" customWidth="1"/>
    <col min="10473" max="10473" width="15.5703125" style="1" customWidth="1"/>
    <col min="10474" max="10718" width="9.140625" style="1" customWidth="1"/>
    <col min="10719" max="10719" width="54" style="1" customWidth="1"/>
    <col min="10720" max="10720" width="11.140625" style="1" customWidth="1"/>
    <col min="10721" max="10721" width="10" style="1" customWidth="1"/>
    <col min="10722" max="10722" width="12" style="1" customWidth="1"/>
    <col min="10723" max="10723" width="11.140625" style="1" customWidth="1"/>
    <col min="10724" max="10724" width="15.5703125" style="1" customWidth="1"/>
    <col min="10725" max="10725" width="11.140625" style="1" customWidth="1"/>
    <col min="10726" max="10726" width="10" style="1" customWidth="1"/>
    <col min="10727" max="10727" width="12" style="1" customWidth="1"/>
    <col min="10728" max="10728" width="11.28515625" style="1" customWidth="1"/>
    <col min="10729" max="10729" width="15.5703125" style="1" customWidth="1"/>
    <col min="10730" max="10974" width="9.140625" style="1" customWidth="1"/>
    <col min="10975" max="10975" width="54" style="1" customWidth="1"/>
    <col min="10976" max="10976" width="11.140625" style="1" customWidth="1"/>
    <col min="10977" max="10977" width="10" style="1" customWidth="1"/>
    <col min="10978" max="10978" width="12" style="1" customWidth="1"/>
    <col min="10979" max="10979" width="11.140625" style="1" customWidth="1"/>
    <col min="10980" max="10980" width="15.5703125" style="1" customWidth="1"/>
    <col min="10981" max="10981" width="11.140625" style="1" customWidth="1"/>
    <col min="10982" max="10982" width="10" style="1" customWidth="1"/>
    <col min="10983" max="10983" width="12" style="1" customWidth="1"/>
    <col min="10984" max="10984" width="11.28515625" style="1" customWidth="1"/>
    <col min="10985" max="10985" width="15.5703125" style="1" customWidth="1"/>
    <col min="10986" max="11230" width="9.140625" style="1" customWidth="1"/>
    <col min="11231" max="11231" width="54" style="1" customWidth="1"/>
    <col min="11232" max="11232" width="11.140625" style="1" customWidth="1"/>
    <col min="11233" max="11233" width="10" style="1" customWidth="1"/>
    <col min="11234" max="11234" width="12" style="1" customWidth="1"/>
    <col min="11235" max="11235" width="11.140625" style="1" customWidth="1"/>
    <col min="11236" max="11236" width="15.5703125" style="1" customWidth="1"/>
    <col min="11237" max="11237" width="11.140625" style="1" customWidth="1"/>
    <col min="11238" max="11238" width="10" style="1" customWidth="1"/>
    <col min="11239" max="11239" width="12" style="1" customWidth="1"/>
    <col min="11240" max="11240" width="11.28515625" style="1" customWidth="1"/>
    <col min="11241" max="11241" width="15.5703125" style="1" customWidth="1"/>
    <col min="11242" max="11486" width="9.140625" style="1" customWidth="1"/>
    <col min="11487" max="11487" width="54" style="1" customWidth="1"/>
    <col min="11488" max="11488" width="11.140625" style="1" customWidth="1"/>
    <col min="11489" max="11489" width="10" style="1" customWidth="1"/>
    <col min="11490" max="11490" width="12" style="1" customWidth="1"/>
    <col min="11491" max="11491" width="11.140625" style="1" customWidth="1"/>
    <col min="11492" max="11492" width="15.5703125" style="1" customWidth="1"/>
    <col min="11493" max="11493" width="11.140625" style="1" customWidth="1"/>
    <col min="11494" max="11494" width="10" style="1" customWidth="1"/>
    <col min="11495" max="11495" width="12" style="1" customWidth="1"/>
    <col min="11496" max="11496" width="11.28515625" style="1" customWidth="1"/>
    <col min="11497" max="11497" width="15.5703125" style="1" customWidth="1"/>
    <col min="11498" max="11742" width="9.140625" style="1" customWidth="1"/>
    <col min="11743" max="11743" width="54" style="1" customWidth="1"/>
    <col min="11744" max="11744" width="11.140625" style="1" customWidth="1"/>
    <col min="11745" max="11745" width="10" style="1" customWidth="1"/>
    <col min="11746" max="11746" width="12" style="1" customWidth="1"/>
    <col min="11747" max="11747" width="11.140625" style="1" customWidth="1"/>
    <col min="11748" max="11748" width="15.5703125" style="1" customWidth="1"/>
    <col min="11749" max="11749" width="11.140625" style="1" customWidth="1"/>
    <col min="11750" max="11750" width="10" style="1" customWidth="1"/>
    <col min="11751" max="11751" width="12" style="1" customWidth="1"/>
    <col min="11752" max="11752" width="11.28515625" style="1" customWidth="1"/>
    <col min="11753" max="11753" width="15.5703125" style="1" customWidth="1"/>
    <col min="11754" max="11998" width="9.140625" style="1" customWidth="1"/>
    <col min="11999" max="11999" width="54" style="1" customWidth="1"/>
    <col min="12000" max="12000" width="11.140625" style="1" customWidth="1"/>
    <col min="12001" max="12001" width="10" style="1" customWidth="1"/>
    <col min="12002" max="12002" width="12" style="1" customWidth="1"/>
    <col min="12003" max="12003" width="11.140625" style="1" customWidth="1"/>
    <col min="12004" max="12004" width="15.5703125" style="1" customWidth="1"/>
    <col min="12005" max="12005" width="11.140625" style="1" customWidth="1"/>
    <col min="12006" max="12006" width="10" style="1" customWidth="1"/>
    <col min="12007" max="12007" width="12" style="1" customWidth="1"/>
    <col min="12008" max="12008" width="11.28515625" style="1" customWidth="1"/>
    <col min="12009" max="12009" width="15.5703125" style="1" customWidth="1"/>
    <col min="12010" max="12254" width="9.140625" style="1" customWidth="1"/>
    <col min="12255" max="12255" width="54" style="1" customWidth="1"/>
    <col min="12256" max="12256" width="11.140625" style="1" customWidth="1"/>
    <col min="12257" max="12257" width="10" style="1" customWidth="1"/>
    <col min="12258" max="12258" width="12" style="1" customWidth="1"/>
    <col min="12259" max="12259" width="11.140625" style="1" customWidth="1"/>
    <col min="12260" max="12260" width="15.5703125" style="1" customWidth="1"/>
    <col min="12261" max="12261" width="11.140625" style="1" customWidth="1"/>
    <col min="12262" max="12262" width="10" style="1" customWidth="1"/>
    <col min="12263" max="12263" width="12" style="1" customWidth="1"/>
    <col min="12264" max="12264" width="11.28515625" style="1" customWidth="1"/>
    <col min="12265" max="12265" width="15.5703125" style="1" customWidth="1"/>
    <col min="12266" max="12510" width="9.140625" style="1" customWidth="1"/>
    <col min="12511" max="12511" width="54" style="1" customWidth="1"/>
    <col min="12512" max="12512" width="11.140625" style="1" customWidth="1"/>
    <col min="12513" max="12513" width="10" style="1" customWidth="1"/>
    <col min="12514" max="12514" width="12" style="1" customWidth="1"/>
    <col min="12515" max="12515" width="11.140625" style="1" customWidth="1"/>
    <col min="12516" max="12516" width="15.5703125" style="1" customWidth="1"/>
    <col min="12517" max="12517" width="11.140625" style="1" customWidth="1"/>
    <col min="12518" max="12518" width="10" style="1" customWidth="1"/>
    <col min="12519" max="12519" width="12" style="1" customWidth="1"/>
    <col min="12520" max="12520" width="11.28515625" style="1" customWidth="1"/>
    <col min="12521" max="12521" width="15.5703125" style="1" customWidth="1"/>
    <col min="12522" max="12766" width="9.140625" style="1" customWidth="1"/>
    <col min="12767" max="12767" width="54" style="1" customWidth="1"/>
    <col min="12768" max="12768" width="11.140625" style="1" customWidth="1"/>
    <col min="12769" max="12769" width="10" style="1" customWidth="1"/>
    <col min="12770" max="12770" width="12" style="1" customWidth="1"/>
    <col min="12771" max="12771" width="11.140625" style="1" customWidth="1"/>
    <col min="12772" max="12772" width="15.5703125" style="1" customWidth="1"/>
    <col min="12773" max="12773" width="11.140625" style="1" customWidth="1"/>
    <col min="12774" max="12774" width="10" style="1" customWidth="1"/>
    <col min="12775" max="12775" width="12" style="1" customWidth="1"/>
    <col min="12776" max="12776" width="11.28515625" style="1" customWidth="1"/>
    <col min="12777" max="12777" width="15.5703125" style="1" customWidth="1"/>
    <col min="12778" max="13022" width="9.140625" style="1" customWidth="1"/>
    <col min="13023" max="13023" width="54" style="1" customWidth="1"/>
    <col min="13024" max="13024" width="11.140625" style="1" customWidth="1"/>
    <col min="13025" max="13025" width="10" style="1" customWidth="1"/>
    <col min="13026" max="13026" width="12" style="1" customWidth="1"/>
    <col min="13027" max="13027" width="11.140625" style="1" customWidth="1"/>
    <col min="13028" max="13028" width="15.5703125" style="1" customWidth="1"/>
    <col min="13029" max="13029" width="11.140625" style="1" customWidth="1"/>
    <col min="13030" max="13030" width="10" style="1" customWidth="1"/>
    <col min="13031" max="13031" width="12" style="1" customWidth="1"/>
    <col min="13032" max="13032" width="11.28515625" style="1" customWidth="1"/>
    <col min="13033" max="13033" width="15.5703125" style="1" customWidth="1"/>
    <col min="13034" max="13278" width="9.140625" style="1" customWidth="1"/>
    <col min="13279" max="13279" width="54" style="1" customWidth="1"/>
    <col min="13280" max="13280" width="11.140625" style="1" customWidth="1"/>
    <col min="13281" max="13281" width="10" style="1" customWidth="1"/>
    <col min="13282" max="13282" width="12" style="1" customWidth="1"/>
    <col min="13283" max="13283" width="11.140625" style="1" customWidth="1"/>
    <col min="13284" max="13284" width="15.5703125" style="1" customWidth="1"/>
    <col min="13285" max="13285" width="11.140625" style="1" customWidth="1"/>
    <col min="13286" max="13286" width="10" style="1" customWidth="1"/>
    <col min="13287" max="13287" width="12" style="1" customWidth="1"/>
    <col min="13288" max="13288" width="11.28515625" style="1" customWidth="1"/>
    <col min="13289" max="13289" width="15.5703125" style="1" customWidth="1"/>
    <col min="13290" max="13534" width="9.140625" style="1" customWidth="1"/>
    <col min="13535" max="13535" width="54" style="1" customWidth="1"/>
    <col min="13536" max="13536" width="11.140625" style="1" customWidth="1"/>
    <col min="13537" max="13537" width="10" style="1" customWidth="1"/>
    <col min="13538" max="13538" width="12" style="1" customWidth="1"/>
    <col min="13539" max="13539" width="11.140625" style="1" customWidth="1"/>
    <col min="13540" max="13540" width="15.5703125" style="1" customWidth="1"/>
    <col min="13541" max="13541" width="11.140625" style="1" customWidth="1"/>
    <col min="13542" max="13542" width="10" style="1" customWidth="1"/>
    <col min="13543" max="13543" width="12" style="1" customWidth="1"/>
    <col min="13544" max="13544" width="11.28515625" style="1" customWidth="1"/>
    <col min="13545" max="13545" width="15.5703125" style="1" customWidth="1"/>
    <col min="13546" max="13790" width="9.140625" style="1" customWidth="1"/>
    <col min="13791" max="13791" width="54" style="1" customWidth="1"/>
    <col min="13792" max="13792" width="11.140625" style="1" customWidth="1"/>
    <col min="13793" max="13793" width="10" style="1" customWidth="1"/>
    <col min="13794" max="13794" width="12" style="1" customWidth="1"/>
    <col min="13795" max="13795" width="11.140625" style="1" customWidth="1"/>
    <col min="13796" max="13796" width="15.5703125" style="1" customWidth="1"/>
    <col min="13797" max="13797" width="11.140625" style="1" customWidth="1"/>
    <col min="13798" max="13798" width="10" style="1" customWidth="1"/>
    <col min="13799" max="13799" width="12" style="1" customWidth="1"/>
    <col min="13800" max="13800" width="11.28515625" style="1" customWidth="1"/>
    <col min="13801" max="13801" width="15.5703125" style="1" customWidth="1"/>
    <col min="13802" max="14046" width="9.140625" style="1" customWidth="1"/>
    <col min="14047" max="14047" width="54" style="1" customWidth="1"/>
    <col min="14048" max="14048" width="11.140625" style="1" customWidth="1"/>
    <col min="14049" max="14049" width="10" style="1" customWidth="1"/>
    <col min="14050" max="14050" width="12" style="1" customWidth="1"/>
    <col min="14051" max="14051" width="11.140625" style="1" customWidth="1"/>
    <col min="14052" max="14052" width="15.5703125" style="1" customWidth="1"/>
    <col min="14053" max="14053" width="11.140625" style="1" customWidth="1"/>
    <col min="14054" max="14054" width="10" style="1" customWidth="1"/>
    <col min="14055" max="14055" width="12" style="1" customWidth="1"/>
    <col min="14056" max="14056" width="11.28515625" style="1" customWidth="1"/>
    <col min="14057" max="14057" width="15.5703125" style="1" customWidth="1"/>
    <col min="14058" max="14302" width="9.140625" style="1" customWidth="1"/>
    <col min="14303" max="14303" width="54" style="1" customWidth="1"/>
    <col min="14304" max="14304" width="11.140625" style="1" customWidth="1"/>
    <col min="14305" max="14305" width="10" style="1" customWidth="1"/>
    <col min="14306" max="14306" width="12" style="1" customWidth="1"/>
    <col min="14307" max="14307" width="11.140625" style="1" customWidth="1"/>
    <col min="14308" max="14308" width="15.5703125" style="1" customWidth="1"/>
    <col min="14309" max="14309" width="11.140625" style="1" customWidth="1"/>
    <col min="14310" max="14310" width="10" style="1" customWidth="1"/>
    <col min="14311" max="14311" width="12" style="1" customWidth="1"/>
    <col min="14312" max="14312" width="11.28515625" style="1" customWidth="1"/>
    <col min="14313" max="14313" width="15.5703125" style="1" customWidth="1"/>
    <col min="14314" max="14558" width="9.140625" style="1" customWidth="1"/>
    <col min="14559" max="14559" width="54" style="1" customWidth="1"/>
    <col min="14560" max="14560" width="11.140625" style="1" customWidth="1"/>
    <col min="14561" max="14561" width="10" style="1" customWidth="1"/>
    <col min="14562" max="14562" width="12" style="1" customWidth="1"/>
    <col min="14563" max="14563" width="11.140625" style="1" customWidth="1"/>
    <col min="14564" max="14564" width="15.5703125" style="1" customWidth="1"/>
    <col min="14565" max="14565" width="11.140625" style="1" customWidth="1"/>
    <col min="14566" max="14566" width="10" style="1" customWidth="1"/>
    <col min="14567" max="14567" width="12" style="1" customWidth="1"/>
    <col min="14568" max="14568" width="11.28515625" style="1" customWidth="1"/>
    <col min="14569" max="14569" width="15.5703125" style="1" customWidth="1"/>
    <col min="14570" max="14814" width="9.140625" style="1" customWidth="1"/>
    <col min="14815" max="14815" width="54" style="1" customWidth="1"/>
    <col min="14816" max="14816" width="11.140625" style="1" customWidth="1"/>
    <col min="14817" max="14817" width="10" style="1" customWidth="1"/>
    <col min="14818" max="14818" width="12" style="1" customWidth="1"/>
    <col min="14819" max="14819" width="11.140625" style="1" customWidth="1"/>
    <col min="14820" max="14820" width="15.5703125" style="1" customWidth="1"/>
    <col min="14821" max="14821" width="11.140625" style="1" customWidth="1"/>
    <col min="14822" max="14822" width="10" style="1" customWidth="1"/>
    <col min="14823" max="14823" width="12" style="1" customWidth="1"/>
    <col min="14824" max="14824" width="11.28515625" style="1" customWidth="1"/>
    <col min="14825" max="14825" width="15.5703125" style="1" customWidth="1"/>
    <col min="14826" max="15070" width="9.140625" style="1" customWidth="1"/>
    <col min="15071" max="15071" width="54" style="1" customWidth="1"/>
    <col min="15072" max="15072" width="11.140625" style="1" customWidth="1"/>
    <col min="15073" max="15073" width="10" style="1" customWidth="1"/>
    <col min="15074" max="15074" width="12" style="1" customWidth="1"/>
    <col min="15075" max="15075" width="11.140625" style="1" customWidth="1"/>
    <col min="15076" max="15076" width="15.5703125" style="1" customWidth="1"/>
    <col min="15077" max="15077" width="11.140625" style="1" customWidth="1"/>
    <col min="15078" max="15078" width="10" style="1" customWidth="1"/>
    <col min="15079" max="15079" width="12" style="1" customWidth="1"/>
    <col min="15080" max="15080" width="11.28515625" style="1" customWidth="1"/>
    <col min="15081" max="15081" width="15.5703125" style="1" customWidth="1"/>
    <col min="15082" max="15326" width="9.140625" style="1" customWidth="1"/>
    <col min="15327" max="15327" width="54" style="1" customWidth="1"/>
    <col min="15328" max="15328" width="11.140625" style="1" customWidth="1"/>
    <col min="15329" max="15329" width="10" style="1" customWidth="1"/>
    <col min="15330" max="15330" width="12" style="1" customWidth="1"/>
    <col min="15331" max="15331" width="11.140625" style="1" customWidth="1"/>
    <col min="15332" max="15332" width="15.5703125" style="1" customWidth="1"/>
    <col min="15333" max="15333" width="11.140625" style="1" customWidth="1"/>
    <col min="15334" max="15334" width="10" style="1" customWidth="1"/>
    <col min="15335" max="15335" width="12" style="1" customWidth="1"/>
    <col min="15336" max="15336" width="11.28515625" style="1" customWidth="1"/>
    <col min="15337" max="15337" width="15.5703125" style="1" customWidth="1"/>
    <col min="15338" max="15582" width="9.140625" style="1" customWidth="1"/>
    <col min="15583" max="15583" width="54" style="1" customWidth="1"/>
    <col min="15584" max="15584" width="11.140625" style="1" customWidth="1"/>
    <col min="15585" max="15585" width="10" style="1" customWidth="1"/>
    <col min="15586" max="15586" width="12" style="1" customWidth="1"/>
    <col min="15587" max="15587" width="11.140625" style="1" customWidth="1"/>
    <col min="15588" max="15588" width="15.5703125" style="1" customWidth="1"/>
    <col min="15589" max="15589" width="11.140625" style="1" customWidth="1"/>
    <col min="15590" max="15590" width="10" style="1" customWidth="1"/>
    <col min="15591" max="15591" width="12" style="1" customWidth="1"/>
    <col min="15592" max="15592" width="11.28515625" style="1" customWidth="1"/>
    <col min="15593" max="15593" width="15.5703125" style="1" customWidth="1"/>
    <col min="15594" max="15838" width="9.140625" style="1" customWidth="1"/>
    <col min="15839" max="15839" width="54" style="1" customWidth="1"/>
    <col min="15840" max="15840" width="11.140625" style="1" customWidth="1"/>
    <col min="15841" max="15841" width="10" style="1" customWidth="1"/>
    <col min="15842" max="15842" width="12" style="1" customWidth="1"/>
    <col min="15843" max="15843" width="11.140625" style="1" customWidth="1"/>
    <col min="15844" max="15844" width="15.5703125" style="1" customWidth="1"/>
    <col min="15845" max="15845" width="11.140625" style="1" customWidth="1"/>
    <col min="15846" max="15846" width="10" style="1" customWidth="1"/>
    <col min="15847" max="15847" width="12" style="1" customWidth="1"/>
    <col min="15848" max="15848" width="11.28515625" style="1" customWidth="1"/>
    <col min="15849" max="15849" width="15.5703125" style="1" customWidth="1"/>
    <col min="15850" max="16094" width="9.140625" style="1" customWidth="1"/>
    <col min="16095" max="16095" width="54" style="1" customWidth="1"/>
    <col min="16096" max="16096" width="11.140625" style="1" customWidth="1"/>
    <col min="16097" max="16097" width="10" style="1" customWidth="1"/>
    <col min="16098" max="16098" width="12" style="1" customWidth="1"/>
    <col min="16099" max="16099" width="11.140625" style="1" customWidth="1"/>
    <col min="16100" max="16100" width="15.5703125" style="1" customWidth="1"/>
    <col min="16101" max="16101" width="11.140625" style="1" customWidth="1"/>
    <col min="16102" max="16102" width="10" style="1" customWidth="1"/>
    <col min="16103" max="16103" width="12" style="1" customWidth="1"/>
    <col min="16104" max="16104" width="11.28515625" style="1" customWidth="1"/>
    <col min="16105" max="16105" width="15.5703125" style="1" customWidth="1"/>
    <col min="16106" max="16384" width="9.140625" style="1" customWidth="1"/>
  </cols>
  <sheetData>
    <row r="1" spans="1:6" ht="14.25" customHeight="1">
      <c r="A1" s="78" t="s">
        <v>0</v>
      </c>
      <c r="B1" s="78"/>
      <c r="C1" s="78"/>
      <c r="D1" s="78"/>
      <c r="E1" s="78"/>
      <c r="F1" s="79"/>
    </row>
    <row r="2" spans="1:6" ht="40.9" customHeight="1" thickBot="1">
      <c r="A2" s="80"/>
      <c r="B2" s="80"/>
      <c r="C2" s="80"/>
      <c r="D2" s="80"/>
      <c r="E2" s="80"/>
      <c r="F2" s="81"/>
    </row>
    <row r="3" spans="1:6" ht="15.75" customHeight="1">
      <c r="A3" s="68" t="s">
        <v>1</v>
      </c>
      <c r="B3" s="68" t="s">
        <v>2</v>
      </c>
      <c r="C3" s="77"/>
      <c r="D3" s="77"/>
      <c r="E3" s="74" t="s">
        <v>3</v>
      </c>
      <c r="F3" s="75"/>
    </row>
    <row r="4" spans="1:6" s="2" customFormat="1" ht="18.399999999999999" customHeight="1">
      <c r="A4" s="69"/>
      <c r="B4" s="69"/>
      <c r="C4" s="71" t="s">
        <v>4</v>
      </c>
      <c r="D4" s="71" t="s">
        <v>5</v>
      </c>
      <c r="E4" s="71" t="s">
        <v>6</v>
      </c>
      <c r="F4" s="76" t="s">
        <v>7</v>
      </c>
    </row>
    <row r="5" spans="1:6" s="2" customFormat="1" ht="37.5" customHeight="1">
      <c r="A5" s="69"/>
      <c r="B5" s="69"/>
      <c r="C5" s="72"/>
      <c r="D5" s="72"/>
      <c r="E5" s="72"/>
      <c r="F5" s="76"/>
    </row>
    <row r="6" spans="1:6" s="2" customFormat="1" ht="1.9" customHeight="1">
      <c r="A6" s="70"/>
      <c r="B6" s="70"/>
      <c r="C6" s="73"/>
      <c r="D6" s="73"/>
      <c r="E6" s="73"/>
      <c r="F6" s="76"/>
    </row>
    <row r="7" spans="1:6" ht="15.75" customHeight="1">
      <c r="A7" s="56"/>
      <c r="B7" s="85" t="s">
        <v>8</v>
      </c>
      <c r="C7" s="86"/>
      <c r="D7" s="86"/>
      <c r="E7" s="86"/>
      <c r="F7" s="87"/>
    </row>
    <row r="8" spans="1:6" ht="15">
      <c r="A8" s="56"/>
      <c r="B8" s="20" t="s">
        <v>9</v>
      </c>
      <c r="C8" s="21"/>
      <c r="D8" s="22">
        <f>SUM(C9:C13)</f>
        <v>4500</v>
      </c>
      <c r="E8" s="22">
        <f>D8</f>
        <v>4500</v>
      </c>
      <c r="F8" s="23">
        <v>0</v>
      </c>
    </row>
    <row r="9" spans="1:6" ht="15">
      <c r="A9" s="56"/>
      <c r="B9" s="24" t="s">
        <v>10</v>
      </c>
      <c r="C9" s="22">
        <v>1000</v>
      </c>
      <c r="D9" s="22"/>
      <c r="E9" s="22"/>
      <c r="F9" s="23"/>
    </row>
    <row r="10" spans="1:6" ht="15">
      <c r="A10" s="56"/>
      <c r="B10" s="24" t="s">
        <v>11</v>
      </c>
      <c r="C10" s="22">
        <v>800</v>
      </c>
      <c r="D10" s="22"/>
      <c r="E10" s="22"/>
      <c r="F10" s="23"/>
    </row>
    <row r="11" spans="1:6" ht="15">
      <c r="A11" s="56"/>
      <c r="B11" s="24" t="s">
        <v>12</v>
      </c>
      <c r="C11" s="22">
        <v>600</v>
      </c>
      <c r="D11" s="22"/>
      <c r="E11" s="22"/>
      <c r="F11" s="23"/>
    </row>
    <row r="12" spans="1:6" ht="15">
      <c r="A12" s="56"/>
      <c r="B12" s="24" t="s">
        <v>13</v>
      </c>
      <c r="C12" s="22">
        <v>600</v>
      </c>
      <c r="D12" s="22"/>
      <c r="E12" s="22"/>
      <c r="F12" s="23"/>
    </row>
    <row r="13" spans="1:6" ht="15">
      <c r="A13" s="56"/>
      <c r="B13" s="24" t="s">
        <v>14</v>
      </c>
      <c r="C13" s="22">
        <v>1500</v>
      </c>
      <c r="D13" s="22"/>
      <c r="E13" s="22"/>
      <c r="F13" s="23"/>
    </row>
    <row r="14" spans="1:6" ht="15">
      <c r="A14" s="56"/>
      <c r="B14" s="20"/>
      <c r="C14" s="21"/>
      <c r="D14" s="22"/>
      <c r="E14" s="22"/>
      <c r="F14" s="23"/>
    </row>
    <row r="15" spans="1:6" ht="15">
      <c r="A15" s="56"/>
      <c r="B15" s="20" t="s">
        <v>15</v>
      </c>
      <c r="C15" s="21"/>
      <c r="D15" s="22">
        <f>SUM(C16:C20)</f>
        <v>3300</v>
      </c>
      <c r="E15" s="22">
        <f t="shared" ref="E15" si="0">D15</f>
        <v>3300</v>
      </c>
      <c r="F15" s="23">
        <v>0</v>
      </c>
    </row>
    <row r="16" spans="1:6" ht="15">
      <c r="A16" s="56"/>
      <c r="B16" s="24" t="s">
        <v>10</v>
      </c>
      <c r="C16" s="22">
        <v>600</v>
      </c>
      <c r="D16" s="22"/>
      <c r="E16" s="22"/>
      <c r="F16" s="23"/>
    </row>
    <row r="17" spans="1:6" ht="15">
      <c r="A17" s="56"/>
      <c r="B17" s="24" t="s">
        <v>11</v>
      </c>
      <c r="C17" s="22">
        <v>900</v>
      </c>
      <c r="D17" s="22"/>
      <c r="E17" s="22"/>
      <c r="F17" s="23"/>
    </row>
    <row r="18" spans="1:6" ht="15">
      <c r="A18" s="56"/>
      <c r="B18" s="24" t="s">
        <v>12</v>
      </c>
      <c r="C18" s="22">
        <v>400</v>
      </c>
      <c r="D18" s="22"/>
      <c r="E18" s="22"/>
      <c r="F18" s="23"/>
    </row>
    <row r="19" spans="1:6" ht="15">
      <c r="A19" s="56"/>
      <c r="B19" s="24" t="s">
        <v>13</v>
      </c>
      <c r="C19" s="22">
        <v>400</v>
      </c>
      <c r="D19" s="22"/>
      <c r="E19" s="22"/>
      <c r="F19" s="23"/>
    </row>
    <row r="20" spans="1:6" ht="15">
      <c r="A20" s="56"/>
      <c r="B20" s="24" t="s">
        <v>14</v>
      </c>
      <c r="C20" s="22">
        <v>1000</v>
      </c>
      <c r="D20" s="22"/>
      <c r="E20" s="22"/>
      <c r="F20" s="23"/>
    </row>
    <row r="21" spans="1:6" ht="15">
      <c r="A21" s="56"/>
      <c r="B21" s="24"/>
      <c r="C21" s="22"/>
      <c r="D21" s="22"/>
      <c r="E21" s="22"/>
      <c r="F21" s="23"/>
    </row>
    <row r="22" spans="1:6" ht="15">
      <c r="A22" s="56"/>
      <c r="B22" s="20" t="s">
        <v>16</v>
      </c>
      <c r="C22" s="22"/>
      <c r="D22" s="22">
        <f>SUM(C23:C27)</f>
        <v>2300</v>
      </c>
      <c r="E22" s="22">
        <f>D22</f>
        <v>2300</v>
      </c>
      <c r="F22" s="23">
        <v>0</v>
      </c>
    </row>
    <row r="23" spans="1:6" ht="15">
      <c r="A23" s="56"/>
      <c r="B23" s="24" t="s">
        <v>10</v>
      </c>
      <c r="C23" s="22">
        <v>800</v>
      </c>
      <c r="D23" s="22"/>
      <c r="E23" s="22"/>
      <c r="F23" s="23"/>
    </row>
    <row r="24" spans="1:6" ht="15">
      <c r="A24" s="56"/>
      <c r="B24" s="24" t="s">
        <v>11</v>
      </c>
      <c r="C24" s="22">
        <v>600</v>
      </c>
      <c r="D24" s="22"/>
      <c r="E24" s="22"/>
      <c r="F24" s="23"/>
    </row>
    <row r="25" spans="1:6" ht="15">
      <c r="A25" s="56"/>
      <c r="B25" s="24" t="s">
        <v>12</v>
      </c>
      <c r="C25" s="22">
        <v>200</v>
      </c>
      <c r="D25" s="22"/>
      <c r="E25" s="22"/>
      <c r="F25" s="23"/>
    </row>
    <row r="26" spans="1:6" ht="15">
      <c r="A26" s="56"/>
      <c r="B26" s="24" t="s">
        <v>13</v>
      </c>
      <c r="C26" s="22">
        <v>0</v>
      </c>
      <c r="D26" s="22"/>
      <c r="E26" s="22"/>
      <c r="F26" s="23"/>
    </row>
    <row r="27" spans="1:6" ht="15">
      <c r="A27" s="56"/>
      <c r="B27" s="24" t="s">
        <v>14</v>
      </c>
      <c r="C27" s="22">
        <v>700</v>
      </c>
      <c r="D27" s="22"/>
      <c r="E27" s="22"/>
      <c r="F27" s="23"/>
    </row>
    <row r="28" spans="1:6" ht="42.6" customHeight="1">
      <c r="A28" s="56"/>
      <c r="B28" s="25" t="s">
        <v>17</v>
      </c>
      <c r="C28" s="26">
        <f>SUM(C8:C27)</f>
        <v>10100</v>
      </c>
      <c r="D28" s="27">
        <f>SUM(D8:D27)</f>
        <v>10100</v>
      </c>
      <c r="E28" s="27">
        <f>SUM(E8:E27)</f>
        <v>10100</v>
      </c>
      <c r="F28" s="28">
        <f>SUM(F8:F8)</f>
        <v>0</v>
      </c>
    </row>
    <row r="29" spans="1:6" ht="15">
      <c r="A29" s="56"/>
      <c r="B29" s="85" t="s">
        <v>18</v>
      </c>
      <c r="C29" s="86"/>
      <c r="D29" s="86"/>
      <c r="E29" s="86"/>
      <c r="F29" s="87"/>
    </row>
    <row r="30" spans="1:6" ht="15">
      <c r="A30" s="56"/>
      <c r="B30" s="20" t="s">
        <v>19</v>
      </c>
      <c r="C30" s="22"/>
      <c r="D30" s="22">
        <f>SUM(C31:C35)</f>
        <v>1100</v>
      </c>
      <c r="E30" s="22">
        <f>D30</f>
        <v>1100</v>
      </c>
      <c r="F30" s="23">
        <v>0</v>
      </c>
    </row>
    <row r="31" spans="1:6" ht="15">
      <c r="A31" s="56"/>
      <c r="B31" s="24" t="s">
        <v>10</v>
      </c>
      <c r="C31" s="22">
        <v>500</v>
      </c>
      <c r="D31" s="22"/>
      <c r="E31" s="22"/>
      <c r="F31" s="23"/>
    </row>
    <row r="32" spans="1:6" ht="15">
      <c r="A32" s="56"/>
      <c r="B32" s="24" t="s">
        <v>11</v>
      </c>
      <c r="C32" s="22">
        <v>600</v>
      </c>
      <c r="D32" s="22"/>
      <c r="E32" s="22"/>
      <c r="F32" s="23"/>
    </row>
    <row r="33" spans="1:6" ht="15">
      <c r="A33" s="56"/>
      <c r="B33" s="24" t="s">
        <v>12</v>
      </c>
      <c r="C33" s="22">
        <v>0</v>
      </c>
      <c r="D33" s="22"/>
      <c r="E33" s="22"/>
      <c r="F33" s="23"/>
    </row>
    <row r="34" spans="1:6" ht="15">
      <c r="A34" s="56"/>
      <c r="B34" s="24" t="s">
        <v>13</v>
      </c>
      <c r="C34" s="22">
        <v>0</v>
      </c>
      <c r="D34" s="22"/>
      <c r="E34" s="22"/>
      <c r="F34" s="23"/>
    </row>
    <row r="35" spans="1:6" ht="15">
      <c r="A35" s="56"/>
      <c r="B35" s="24" t="s">
        <v>14</v>
      </c>
      <c r="C35" s="22">
        <v>0</v>
      </c>
      <c r="D35" s="22"/>
      <c r="E35" s="22"/>
      <c r="F35" s="23"/>
    </row>
    <row r="36" spans="1:6" ht="15">
      <c r="A36" s="56"/>
      <c r="B36" s="20"/>
      <c r="C36" s="21"/>
      <c r="D36" s="22"/>
      <c r="E36" s="22"/>
      <c r="F36" s="23"/>
    </row>
    <row r="37" spans="1:6" ht="15">
      <c r="A37" s="56"/>
      <c r="B37" s="20" t="s">
        <v>20</v>
      </c>
      <c r="C37" s="22"/>
      <c r="D37" s="22">
        <f>SUM(C38:C42)</f>
        <v>600</v>
      </c>
      <c r="E37" s="22">
        <f>D37</f>
        <v>600</v>
      </c>
      <c r="F37" s="23">
        <v>0</v>
      </c>
    </row>
    <row r="38" spans="1:6" ht="15">
      <c r="A38" s="56"/>
      <c r="B38" s="24" t="s">
        <v>10</v>
      </c>
      <c r="C38" s="22">
        <v>0</v>
      </c>
      <c r="D38" s="22"/>
      <c r="E38" s="22"/>
      <c r="F38" s="23"/>
    </row>
    <row r="39" spans="1:6" ht="15">
      <c r="A39" s="56"/>
      <c r="B39" s="24" t="s">
        <v>11</v>
      </c>
      <c r="C39" s="22">
        <v>600</v>
      </c>
      <c r="D39" s="22"/>
      <c r="E39" s="22"/>
      <c r="F39" s="23"/>
    </row>
    <row r="40" spans="1:6" ht="15">
      <c r="A40" s="56"/>
      <c r="B40" s="24" t="s">
        <v>12</v>
      </c>
      <c r="C40" s="22">
        <v>0</v>
      </c>
      <c r="D40" s="22"/>
      <c r="E40" s="22"/>
      <c r="F40" s="23"/>
    </row>
    <row r="41" spans="1:6" ht="15">
      <c r="A41" s="56"/>
      <c r="B41" s="24" t="s">
        <v>13</v>
      </c>
      <c r="C41" s="22">
        <v>0</v>
      </c>
      <c r="D41" s="22"/>
      <c r="E41" s="22"/>
      <c r="F41" s="23"/>
    </row>
    <row r="42" spans="1:6" ht="15">
      <c r="A42" s="56"/>
      <c r="B42" s="24" t="s">
        <v>14</v>
      </c>
      <c r="C42" s="22">
        <v>0</v>
      </c>
      <c r="D42" s="22"/>
      <c r="E42" s="22"/>
      <c r="F42" s="23"/>
    </row>
    <row r="43" spans="1:6" ht="15">
      <c r="A43" s="56"/>
      <c r="B43" s="20"/>
      <c r="C43" s="21"/>
      <c r="D43" s="22"/>
      <c r="E43" s="22"/>
      <c r="F43" s="23"/>
    </row>
    <row r="44" spans="1:6" ht="15">
      <c r="A44" s="56"/>
      <c r="B44" s="20"/>
      <c r="C44" s="21"/>
      <c r="D44" s="22"/>
      <c r="E44" s="22"/>
      <c r="F44" s="23"/>
    </row>
    <row r="45" spans="1:6" ht="42.75">
      <c r="A45" s="56"/>
      <c r="B45" s="29" t="s">
        <v>21</v>
      </c>
      <c r="C45" s="30">
        <f>SUM(C31:C44)</f>
        <v>1700</v>
      </c>
      <c r="D45" s="27">
        <f>SUM(D30:D44)</f>
        <v>1700</v>
      </c>
      <c r="E45" s="27">
        <f>SUM(E30:E44)</f>
        <v>1700</v>
      </c>
      <c r="F45" s="27"/>
    </row>
    <row r="46" spans="1:6">
      <c r="A46" s="56"/>
      <c r="B46" s="89"/>
      <c r="C46" s="90"/>
      <c r="D46" s="90"/>
      <c r="E46" s="90"/>
      <c r="F46" s="90"/>
    </row>
    <row r="47" spans="1:6" ht="45">
      <c r="A47" s="56"/>
      <c r="B47" s="31" t="s">
        <v>2</v>
      </c>
      <c r="C47" s="32" t="s">
        <v>22</v>
      </c>
      <c r="D47" s="33" t="s">
        <v>23</v>
      </c>
      <c r="E47" s="33" t="s">
        <v>6</v>
      </c>
      <c r="F47" s="33" t="s">
        <v>24</v>
      </c>
    </row>
    <row r="48" spans="1:6" ht="15.75" customHeight="1">
      <c r="A48" s="56"/>
      <c r="B48" s="83" t="s">
        <v>25</v>
      </c>
      <c r="C48" s="83"/>
      <c r="D48" s="83"/>
      <c r="E48" s="83"/>
      <c r="F48" s="83"/>
    </row>
    <row r="49" spans="1:6" ht="15">
      <c r="A49" s="56"/>
      <c r="B49" s="34" t="s">
        <v>26</v>
      </c>
      <c r="C49" s="35">
        <v>1</v>
      </c>
      <c r="D49" s="36">
        <f>C49*800</f>
        <v>800</v>
      </c>
      <c r="E49" s="22">
        <f>D49</f>
        <v>800</v>
      </c>
      <c r="F49" s="23">
        <v>0</v>
      </c>
    </row>
    <row r="50" spans="1:6" ht="15">
      <c r="A50" s="56"/>
      <c r="B50" s="20" t="s">
        <v>27</v>
      </c>
      <c r="C50" s="37">
        <v>1</v>
      </c>
      <c r="D50" s="36">
        <f>C50*400</f>
        <v>400</v>
      </c>
      <c r="E50" s="22">
        <f>D50</f>
        <v>400</v>
      </c>
      <c r="F50" s="23">
        <v>0</v>
      </c>
    </row>
    <row r="51" spans="1:6" ht="15">
      <c r="A51" s="56"/>
      <c r="B51" s="20"/>
      <c r="C51" s="21"/>
      <c r="D51" s="36"/>
      <c r="E51" s="22"/>
      <c r="F51" s="23"/>
    </row>
    <row r="52" spans="1:6" ht="15">
      <c r="A52" s="56"/>
      <c r="B52" s="82" t="s">
        <v>28</v>
      </c>
      <c r="C52" s="82"/>
      <c r="D52" s="27">
        <f>SUM(D49:D51)</f>
        <v>1200</v>
      </c>
      <c r="E52" s="27">
        <f>SUM(E49:E51)</f>
        <v>1200</v>
      </c>
      <c r="F52" s="27">
        <f>SUM(F49:F51)</f>
        <v>0</v>
      </c>
    </row>
    <row r="53" spans="1:6" ht="15">
      <c r="A53" s="56"/>
      <c r="B53" s="85" t="s">
        <v>29</v>
      </c>
      <c r="C53" s="86"/>
      <c r="D53" s="86"/>
      <c r="E53" s="86"/>
      <c r="F53" s="87"/>
    </row>
    <row r="54" spans="1:6" ht="28.5">
      <c r="A54" s="56"/>
      <c r="B54" s="20" t="s">
        <v>30</v>
      </c>
      <c r="C54" s="37">
        <v>1</v>
      </c>
      <c r="D54" s="22">
        <f>C54*10</f>
        <v>10</v>
      </c>
      <c r="E54" s="22">
        <f>D54</f>
        <v>10</v>
      </c>
      <c r="F54" s="23">
        <v>0</v>
      </c>
    </row>
    <row r="55" spans="1:6" ht="28.5">
      <c r="A55" s="56"/>
      <c r="B55" s="20" t="s">
        <v>31</v>
      </c>
      <c r="C55" s="37">
        <v>5000</v>
      </c>
      <c r="D55" s="22">
        <f>C55*0.05</f>
        <v>250</v>
      </c>
      <c r="E55" s="22">
        <f>D55</f>
        <v>250</v>
      </c>
      <c r="F55" s="23">
        <v>0</v>
      </c>
    </row>
    <row r="56" spans="1:6" ht="15">
      <c r="A56" s="56"/>
      <c r="B56" s="20"/>
      <c r="C56" s="37"/>
      <c r="D56" s="22"/>
      <c r="E56" s="22"/>
      <c r="F56" s="23">
        <v>0</v>
      </c>
    </row>
    <row r="57" spans="1:6" ht="15">
      <c r="A57" s="56"/>
      <c r="B57" s="38"/>
      <c r="C57" s="37"/>
      <c r="D57" s="22"/>
      <c r="E57" s="22"/>
      <c r="F57" s="23"/>
    </row>
    <row r="58" spans="1:6" ht="31.15" customHeight="1">
      <c r="A58" s="56"/>
      <c r="B58" s="88" t="s">
        <v>32</v>
      </c>
      <c r="C58" s="88"/>
      <c r="D58" s="27">
        <f>SUM(D54:D57)</f>
        <v>260</v>
      </c>
      <c r="E58" s="27">
        <f>SUM(E54:E57)</f>
        <v>260</v>
      </c>
      <c r="F58" s="28">
        <f>SUM(F54:F54)</f>
        <v>0</v>
      </c>
    </row>
    <row r="59" spans="1:6" ht="15">
      <c r="A59" s="56"/>
      <c r="B59" s="83" t="s">
        <v>33</v>
      </c>
      <c r="C59" s="83"/>
      <c r="D59" s="83"/>
      <c r="E59" s="83"/>
      <c r="F59" s="84"/>
    </row>
    <row r="60" spans="1:6" ht="42.75">
      <c r="A60" s="56"/>
      <c r="B60" s="20" t="s">
        <v>34</v>
      </c>
      <c r="C60" s="37">
        <v>5</v>
      </c>
      <c r="D60" s="22">
        <f>C60*0.45*60</f>
        <v>135</v>
      </c>
      <c r="E60" s="22">
        <f>D60</f>
        <v>135</v>
      </c>
      <c r="F60" s="23">
        <v>0</v>
      </c>
    </row>
    <row r="61" spans="1:6" ht="57">
      <c r="A61" s="56"/>
      <c r="B61" s="20" t="s">
        <v>35</v>
      </c>
      <c r="C61" s="37">
        <v>4</v>
      </c>
      <c r="D61" s="22">
        <f>C61*0.45*95</f>
        <v>171</v>
      </c>
      <c r="E61" s="22">
        <f>D61</f>
        <v>171</v>
      </c>
      <c r="F61" s="23">
        <v>0</v>
      </c>
    </row>
    <row r="62" spans="1:6" ht="15">
      <c r="A62" s="56"/>
      <c r="B62" s="20"/>
      <c r="C62" s="21"/>
      <c r="D62" s="22"/>
      <c r="E62" s="22"/>
      <c r="F62" s="23"/>
    </row>
    <row r="63" spans="1:6" s="3" customFormat="1" ht="34.5" customHeight="1">
      <c r="A63" s="57"/>
      <c r="B63" s="91" t="s">
        <v>36</v>
      </c>
      <c r="C63" s="92"/>
      <c r="D63" s="27">
        <f>SUM(D60:D62)</f>
        <v>306</v>
      </c>
      <c r="E63" s="27">
        <f>SUM(E60:E62)</f>
        <v>306</v>
      </c>
      <c r="F63" s="28">
        <f t="shared" ref="F63" si="1">+F60</f>
        <v>0</v>
      </c>
    </row>
    <row r="64" spans="1:6" ht="13.9" customHeight="1">
      <c r="A64" s="56"/>
      <c r="B64" s="85" t="s">
        <v>37</v>
      </c>
      <c r="C64" s="86"/>
      <c r="D64" s="86"/>
      <c r="E64" s="86"/>
      <c r="F64" s="87"/>
    </row>
    <row r="65" spans="1:6" ht="57">
      <c r="A65" s="56"/>
      <c r="B65" s="20" t="s">
        <v>38</v>
      </c>
      <c r="C65" s="37">
        <v>10</v>
      </c>
      <c r="D65" s="22">
        <f>C65*4*20</f>
        <v>800</v>
      </c>
      <c r="E65" s="22">
        <f>D65</f>
        <v>800</v>
      </c>
      <c r="F65" s="23">
        <v>0</v>
      </c>
    </row>
    <row r="66" spans="1:6" ht="15">
      <c r="A66" s="56"/>
      <c r="B66" s="20"/>
      <c r="C66" s="37"/>
      <c r="D66" s="22"/>
      <c r="E66" s="22"/>
      <c r="F66" s="23"/>
    </row>
    <row r="67" spans="1:6" ht="15">
      <c r="A67" s="56"/>
      <c r="B67" s="20"/>
      <c r="C67" s="37"/>
      <c r="D67" s="22"/>
      <c r="E67" s="22"/>
      <c r="F67" s="23"/>
    </row>
    <row r="68" spans="1:6" ht="15">
      <c r="A68" s="56"/>
      <c r="B68" s="82" t="s">
        <v>39</v>
      </c>
      <c r="C68" s="82"/>
      <c r="D68" s="27">
        <f>SUM(D65:D65)</f>
        <v>800</v>
      </c>
      <c r="E68" s="27">
        <f>SUM(E65:E65)</f>
        <v>800</v>
      </c>
      <c r="F68" s="27">
        <f>SUM(F65:F65)</f>
        <v>0</v>
      </c>
    </row>
    <row r="69" spans="1:6" ht="15">
      <c r="A69" s="56"/>
      <c r="B69" s="83" t="s">
        <v>40</v>
      </c>
      <c r="C69" s="83"/>
      <c r="D69" s="83"/>
      <c r="E69" s="83"/>
      <c r="F69" s="84"/>
    </row>
    <row r="70" spans="1:6" ht="15">
      <c r="A70" s="56"/>
      <c r="B70" s="39" t="s">
        <v>41</v>
      </c>
      <c r="C70" s="21">
        <v>1</v>
      </c>
      <c r="D70" s="22">
        <v>500</v>
      </c>
      <c r="E70" s="22">
        <f>D70</f>
        <v>500</v>
      </c>
      <c r="F70" s="23">
        <v>0</v>
      </c>
    </row>
    <row r="71" spans="1:6" ht="15">
      <c r="A71" s="56"/>
      <c r="B71" s="40"/>
      <c r="C71" s="41"/>
      <c r="D71" s="22"/>
      <c r="E71" s="22"/>
      <c r="F71" s="22"/>
    </row>
    <row r="72" spans="1:6" ht="15">
      <c r="A72" s="56"/>
      <c r="B72" s="42"/>
      <c r="C72" s="43"/>
      <c r="D72" s="22"/>
      <c r="E72" s="22"/>
      <c r="F72" s="22"/>
    </row>
    <row r="73" spans="1:6" ht="15">
      <c r="A73" s="56"/>
      <c r="B73" s="82" t="s">
        <v>42</v>
      </c>
      <c r="C73" s="82"/>
      <c r="D73" s="27">
        <f>SUM(D70:D71)</f>
        <v>500</v>
      </c>
      <c r="E73" s="27">
        <f>SUM(E70:E72)</f>
        <v>500</v>
      </c>
      <c r="F73" s="28">
        <f>SUM(F70:F72)</f>
        <v>0</v>
      </c>
    </row>
    <row r="74" spans="1:6" ht="15">
      <c r="A74" s="56"/>
      <c r="B74" s="83" t="s">
        <v>43</v>
      </c>
      <c r="C74" s="83"/>
      <c r="D74" s="83" t="e">
        <f>(D73+D68+D63+#REF!+#REF!+D58+D28)/100*8</f>
        <v>#REF!</v>
      </c>
      <c r="E74" s="83" t="e">
        <f>(E73+E68+E63+#REF!+#REF!+E58+E28)/100*8</f>
        <v>#REF!</v>
      </c>
      <c r="F74" s="84" t="e">
        <f>(F73+F68+F63+#REF!+#REF!+F58+F28)/100*8</f>
        <v>#REF!</v>
      </c>
    </row>
    <row r="75" spans="1:6" ht="15">
      <c r="A75" s="56"/>
      <c r="B75" s="44" t="s">
        <v>43</v>
      </c>
      <c r="C75" s="45"/>
      <c r="D75" s="46"/>
      <c r="E75" s="46"/>
      <c r="F75" s="47"/>
    </row>
    <row r="76" spans="1:6" ht="15">
      <c r="A76" s="56"/>
      <c r="B76" s="48"/>
      <c r="C76" s="49"/>
      <c r="D76" s="22"/>
      <c r="E76" s="22"/>
      <c r="F76" s="23"/>
    </row>
    <row r="77" spans="1:6" ht="15">
      <c r="A77" s="56"/>
      <c r="B77" s="82" t="s">
        <v>44</v>
      </c>
      <c r="C77" s="82"/>
      <c r="D77" s="27">
        <f>SUM(D75:D76)</f>
        <v>0</v>
      </c>
      <c r="E77" s="27">
        <f>D77</f>
        <v>0</v>
      </c>
      <c r="F77" s="28">
        <f>SUM(F75:F76)</f>
        <v>0</v>
      </c>
    </row>
    <row r="78" spans="1:6">
      <c r="A78" s="56"/>
      <c r="B78" s="93" t="s">
        <v>45</v>
      </c>
      <c r="C78" s="93"/>
      <c r="D78" s="50">
        <f>+D28+D45+D52+D58+D63+D68+D73+D77</f>
        <v>14866</v>
      </c>
      <c r="E78" s="50">
        <f>+E28+E45+E52+E58+E63+E68+E73+E77</f>
        <v>14866</v>
      </c>
      <c r="F78" s="50">
        <f>+F28+F52+F58+F63+F68+F73+F77</f>
        <v>0</v>
      </c>
    </row>
    <row r="79" spans="1:6" ht="15">
      <c r="A79" s="56"/>
      <c r="B79" s="93" t="s">
        <v>46</v>
      </c>
      <c r="C79" s="93"/>
      <c r="D79" s="51"/>
      <c r="E79" s="51"/>
      <c r="F79" s="52">
        <f>F78/D78*100</f>
        <v>0</v>
      </c>
    </row>
    <row r="80" spans="1:6">
      <c r="A80" s="56"/>
      <c r="B80" s="63"/>
      <c r="C80" s="64"/>
      <c r="D80" s="64"/>
      <c r="E80" s="64"/>
      <c r="F80" s="65"/>
    </row>
    <row r="81" spans="1:6">
      <c r="A81" s="56"/>
      <c r="B81" s="61" t="s">
        <v>47</v>
      </c>
      <c r="C81" s="61"/>
      <c r="D81" s="61"/>
      <c r="E81" s="53" t="s">
        <v>48</v>
      </c>
      <c r="F81" s="53" t="s">
        <v>49</v>
      </c>
    </row>
    <row r="82" spans="1:6">
      <c r="A82" s="56"/>
      <c r="B82" s="61" t="s">
        <v>50</v>
      </c>
      <c r="C82" s="61"/>
      <c r="D82" s="61"/>
      <c r="E82" s="54">
        <f>E28</f>
        <v>10100</v>
      </c>
      <c r="F82" s="54"/>
    </row>
    <row r="83" spans="1:6">
      <c r="A83" s="56"/>
      <c r="B83" s="61" t="s">
        <v>51</v>
      </c>
      <c r="C83" s="61"/>
      <c r="D83" s="61"/>
      <c r="E83" s="54">
        <f>E45</f>
        <v>1700</v>
      </c>
      <c r="F83" s="54"/>
    </row>
    <row r="84" spans="1:6">
      <c r="A84" s="56"/>
      <c r="B84" s="61" t="s">
        <v>52</v>
      </c>
      <c r="C84" s="61"/>
      <c r="D84" s="61"/>
      <c r="E84" s="54">
        <f>E52</f>
        <v>1200</v>
      </c>
      <c r="F84" s="54"/>
    </row>
    <row r="85" spans="1:6">
      <c r="A85" s="56"/>
      <c r="B85" s="61" t="s">
        <v>53</v>
      </c>
      <c r="C85" s="61"/>
      <c r="D85" s="61"/>
      <c r="E85" s="54">
        <f>E58</f>
        <v>260</v>
      </c>
      <c r="F85" s="54"/>
    </row>
    <row r="86" spans="1:6">
      <c r="A86" s="56"/>
      <c r="B86" s="61" t="s">
        <v>54</v>
      </c>
      <c r="C86" s="61"/>
      <c r="D86" s="61"/>
      <c r="E86" s="54">
        <f>E63</f>
        <v>306</v>
      </c>
      <c r="F86" s="54"/>
    </row>
    <row r="87" spans="1:6">
      <c r="A87" s="56"/>
      <c r="B87" s="61" t="s">
        <v>55</v>
      </c>
      <c r="C87" s="61"/>
      <c r="D87" s="61"/>
      <c r="E87" s="54">
        <f>E68</f>
        <v>800</v>
      </c>
      <c r="F87" s="54"/>
    </row>
    <row r="88" spans="1:6">
      <c r="A88" s="56"/>
      <c r="B88" s="61" t="s">
        <v>56</v>
      </c>
      <c r="C88" s="61"/>
      <c r="D88" s="61"/>
      <c r="E88" s="54">
        <f>E73</f>
        <v>500</v>
      </c>
      <c r="F88" s="54"/>
    </row>
    <row r="89" spans="1:6">
      <c r="A89" s="56"/>
      <c r="B89" s="61" t="s">
        <v>57</v>
      </c>
      <c r="C89" s="61"/>
      <c r="D89" s="61"/>
      <c r="E89" s="54">
        <f>E77</f>
        <v>0</v>
      </c>
      <c r="F89" s="54"/>
    </row>
    <row r="90" spans="1:6" ht="45.6" customHeight="1">
      <c r="A90" s="56"/>
      <c r="B90" s="62" t="s">
        <v>58</v>
      </c>
      <c r="C90" s="62"/>
      <c r="D90" s="62"/>
      <c r="E90" s="55">
        <f>SUM(E82:E89)</f>
        <v>14866</v>
      </c>
      <c r="F90" s="54"/>
    </row>
    <row r="91" spans="1:6" ht="21.75" customHeight="1">
      <c r="B91" s="18"/>
      <c r="C91" s="18"/>
      <c r="D91" s="18"/>
      <c r="E91" s="19"/>
      <c r="F91" s="16"/>
    </row>
    <row r="92" spans="1:6" ht="46.9" customHeight="1">
      <c r="B92" s="5"/>
      <c r="C92" s="16"/>
      <c r="D92" s="66"/>
      <c r="E92" s="66"/>
      <c r="F92" s="10"/>
    </row>
    <row r="93" spans="1:6" ht="45" customHeight="1">
      <c r="B93" s="17" t="s">
        <v>59</v>
      </c>
      <c r="C93" s="10"/>
      <c r="D93" s="67" t="s">
        <v>60</v>
      </c>
      <c r="E93" s="58"/>
      <c r="F93" s="10"/>
    </row>
    <row r="94" spans="1:6">
      <c r="B94" s="6"/>
      <c r="C94" s="10"/>
      <c r="D94" s="9"/>
      <c r="E94" s="9"/>
      <c r="F94" s="10"/>
    </row>
    <row r="95" spans="1:6" ht="55.5" customHeight="1">
      <c r="B95" s="6"/>
      <c r="C95" s="10"/>
      <c r="D95" s="66"/>
      <c r="E95" s="66"/>
      <c r="F95" s="10"/>
    </row>
    <row r="96" spans="1:6" ht="50.25" customHeight="1">
      <c r="B96" s="17" t="s">
        <v>61</v>
      </c>
      <c r="C96" s="10"/>
      <c r="D96" s="59" t="s">
        <v>62</v>
      </c>
      <c r="E96" s="60"/>
      <c r="F96" s="10"/>
    </row>
    <row r="97" spans="2:6">
      <c r="B97" s="6"/>
      <c r="C97" s="10"/>
      <c r="D97" s="9"/>
      <c r="E97" s="9"/>
      <c r="F97" s="10"/>
    </row>
    <row r="98" spans="2:6" ht="33.75" customHeight="1">
      <c r="B98" s="6"/>
      <c r="C98" s="10"/>
      <c r="D98" s="58"/>
      <c r="E98" s="58"/>
      <c r="F98" s="10"/>
    </row>
    <row r="99" spans="2:6" ht="36" customHeight="1">
      <c r="B99" s="1"/>
      <c r="C99" s="10"/>
      <c r="D99" s="59" t="s">
        <v>63</v>
      </c>
      <c r="E99" s="60"/>
      <c r="F99" s="10"/>
    </row>
    <row r="100" spans="2:6">
      <c r="B100" s="6"/>
      <c r="C100" s="10"/>
      <c r="D100" s="9"/>
      <c r="E100" s="9"/>
      <c r="F100" s="10"/>
    </row>
    <row r="101" spans="2:6">
      <c r="B101" s="6"/>
      <c r="C101" s="10"/>
      <c r="D101" s="9"/>
      <c r="E101" s="9"/>
      <c r="F101" s="10"/>
    </row>
    <row r="102" spans="2:6">
      <c r="B102" s="6"/>
      <c r="C102" s="10"/>
      <c r="D102" s="9"/>
      <c r="E102" s="9"/>
      <c r="F102" s="10"/>
    </row>
    <row r="103" spans="2:6">
      <c r="B103" s="6"/>
      <c r="C103" s="10"/>
      <c r="D103" s="9"/>
      <c r="E103" s="9"/>
      <c r="F103" s="10"/>
    </row>
    <row r="104" spans="2:6">
      <c r="B104" s="6"/>
      <c r="C104" s="10"/>
      <c r="D104" s="9"/>
      <c r="E104" s="9"/>
      <c r="F104" s="10"/>
    </row>
    <row r="105" spans="2:6">
      <c r="B105" s="6"/>
      <c r="C105" s="10"/>
      <c r="D105" s="9"/>
      <c r="E105" s="9"/>
      <c r="F105" s="10"/>
    </row>
    <row r="106" spans="2:6">
      <c r="B106" s="6"/>
      <c r="C106" s="10"/>
      <c r="D106" s="9"/>
      <c r="E106" s="9"/>
      <c r="F106" s="10"/>
    </row>
    <row r="107" spans="2:6">
      <c r="B107" s="6"/>
      <c r="C107" s="10"/>
      <c r="D107" s="9"/>
      <c r="E107" s="9"/>
      <c r="F107" s="10"/>
    </row>
    <row r="108" spans="2:6">
      <c r="B108" s="6"/>
      <c r="C108" s="10"/>
      <c r="D108" s="9"/>
      <c r="E108" s="9"/>
      <c r="F108" s="10"/>
    </row>
    <row r="109" spans="2:6">
      <c r="B109" s="6"/>
      <c r="C109" s="10"/>
      <c r="D109" s="9"/>
      <c r="E109" s="9"/>
      <c r="F109" s="10"/>
    </row>
    <row r="110" spans="2:6">
      <c r="B110" s="6"/>
      <c r="C110" s="10"/>
      <c r="D110" s="9"/>
      <c r="E110" s="9"/>
      <c r="F110" s="10"/>
    </row>
    <row r="111" spans="2:6">
      <c r="B111" s="6"/>
      <c r="C111" s="10"/>
      <c r="D111" s="9"/>
      <c r="E111" s="9"/>
      <c r="F111" s="10"/>
    </row>
    <row r="112" spans="2:6">
      <c r="B112" s="6"/>
      <c r="C112" s="10"/>
      <c r="D112" s="9"/>
      <c r="E112" s="9"/>
      <c r="F112" s="10"/>
    </row>
    <row r="113" spans="2:6">
      <c r="B113" s="6"/>
      <c r="C113" s="10"/>
      <c r="D113" s="9"/>
      <c r="E113" s="9"/>
      <c r="F113" s="10"/>
    </row>
    <row r="114" spans="2:6">
      <c r="B114" s="6"/>
      <c r="C114" s="10"/>
      <c r="D114" s="9"/>
      <c r="E114" s="9"/>
      <c r="F114" s="10"/>
    </row>
    <row r="115" spans="2:6">
      <c r="B115" s="6"/>
      <c r="C115" s="10"/>
      <c r="D115" s="9"/>
      <c r="E115" s="9"/>
      <c r="F115" s="10"/>
    </row>
    <row r="116" spans="2:6">
      <c r="B116" s="6"/>
      <c r="C116" s="10"/>
      <c r="D116" s="9"/>
      <c r="E116" s="9"/>
      <c r="F116" s="10"/>
    </row>
    <row r="117" spans="2:6">
      <c r="B117" s="6"/>
      <c r="C117" s="10"/>
      <c r="D117" s="9"/>
      <c r="E117" s="9"/>
      <c r="F117" s="10"/>
    </row>
    <row r="118" spans="2:6">
      <c r="B118" s="6"/>
      <c r="C118" s="10"/>
      <c r="D118" s="9"/>
      <c r="E118" s="9"/>
      <c r="F118" s="10"/>
    </row>
    <row r="119" spans="2:6">
      <c r="B119" s="6"/>
      <c r="C119" s="10"/>
      <c r="D119" s="9"/>
      <c r="E119" s="9"/>
      <c r="F119" s="10"/>
    </row>
    <row r="120" spans="2:6">
      <c r="B120" s="6"/>
      <c r="C120" s="10"/>
      <c r="D120" s="9"/>
      <c r="E120" s="9"/>
      <c r="F120" s="10"/>
    </row>
    <row r="121" spans="2:6">
      <c r="B121" s="6"/>
      <c r="C121" s="10"/>
      <c r="D121" s="9"/>
      <c r="E121" s="9"/>
      <c r="F121" s="10"/>
    </row>
    <row r="122" spans="2:6">
      <c r="B122" s="6"/>
      <c r="C122" s="10"/>
      <c r="D122" s="9"/>
      <c r="E122" s="9"/>
      <c r="F122" s="10"/>
    </row>
    <row r="123" spans="2:6">
      <c r="B123" s="6"/>
      <c r="C123" s="10"/>
      <c r="D123" s="9"/>
      <c r="E123" s="9"/>
      <c r="F123" s="10"/>
    </row>
    <row r="124" spans="2:6">
      <c r="B124" s="6"/>
      <c r="C124" s="10"/>
      <c r="D124" s="9"/>
      <c r="E124" s="9"/>
      <c r="F124" s="10"/>
    </row>
    <row r="125" spans="2:6">
      <c r="B125" s="6"/>
      <c r="C125" s="10"/>
      <c r="D125" s="9"/>
      <c r="E125" s="9"/>
      <c r="F125" s="10"/>
    </row>
    <row r="126" spans="2:6">
      <c r="B126" s="6"/>
      <c r="C126" s="10"/>
      <c r="D126" s="9"/>
      <c r="E126" s="9"/>
      <c r="F126" s="10"/>
    </row>
    <row r="127" spans="2:6">
      <c r="B127" s="6"/>
      <c r="C127" s="10"/>
      <c r="D127" s="9"/>
      <c r="E127" s="9"/>
      <c r="F127" s="10"/>
    </row>
    <row r="128" spans="2:6">
      <c r="B128" s="6"/>
      <c r="C128" s="10"/>
      <c r="D128" s="9"/>
      <c r="E128" s="9"/>
      <c r="F128" s="10"/>
    </row>
    <row r="129" spans="2:6">
      <c r="B129" s="6"/>
      <c r="C129" s="10"/>
      <c r="D129" s="9"/>
      <c r="E129" s="9"/>
      <c r="F129" s="10"/>
    </row>
    <row r="130" spans="2:6">
      <c r="B130" s="6"/>
      <c r="C130" s="10"/>
      <c r="D130" s="9"/>
      <c r="E130" s="9"/>
      <c r="F130" s="10"/>
    </row>
    <row r="131" spans="2:6">
      <c r="B131" s="6"/>
      <c r="C131" s="10"/>
      <c r="D131" s="9"/>
      <c r="E131" s="9"/>
      <c r="F131" s="10"/>
    </row>
    <row r="132" spans="2:6">
      <c r="B132" s="6"/>
      <c r="C132" s="10"/>
      <c r="D132" s="9"/>
      <c r="E132" s="9"/>
      <c r="F132" s="10"/>
    </row>
    <row r="133" spans="2:6">
      <c r="B133" s="6"/>
      <c r="C133" s="10"/>
      <c r="D133" s="9"/>
      <c r="E133" s="9"/>
      <c r="F133" s="10"/>
    </row>
    <row r="134" spans="2:6">
      <c r="B134" s="6"/>
      <c r="C134" s="10"/>
      <c r="D134" s="9"/>
      <c r="E134" s="9"/>
      <c r="F134" s="10"/>
    </row>
    <row r="135" spans="2:6">
      <c r="B135" s="6"/>
      <c r="C135" s="10"/>
      <c r="D135" s="9"/>
      <c r="E135" s="9"/>
      <c r="F135" s="10"/>
    </row>
    <row r="136" spans="2:6">
      <c r="B136" s="6"/>
      <c r="C136" s="10"/>
      <c r="D136" s="9"/>
      <c r="E136" s="9"/>
      <c r="F136" s="10"/>
    </row>
    <row r="137" spans="2:6">
      <c r="B137" s="6"/>
      <c r="C137" s="10"/>
      <c r="D137" s="9"/>
      <c r="E137" s="9"/>
      <c r="F137" s="10"/>
    </row>
    <row r="138" spans="2:6">
      <c r="B138" s="6"/>
      <c r="C138" s="10"/>
      <c r="D138" s="9"/>
      <c r="E138" s="9"/>
      <c r="F138" s="10"/>
    </row>
    <row r="139" spans="2:6">
      <c r="B139" s="6"/>
      <c r="C139" s="10"/>
      <c r="D139" s="9"/>
      <c r="E139" s="9"/>
      <c r="F139" s="10"/>
    </row>
    <row r="140" spans="2:6">
      <c r="B140" s="6"/>
      <c r="C140" s="10"/>
      <c r="D140" s="9"/>
      <c r="E140" s="9"/>
      <c r="F140" s="10"/>
    </row>
    <row r="141" spans="2:6">
      <c r="B141" s="6"/>
      <c r="C141" s="10"/>
      <c r="D141" s="9"/>
      <c r="E141" s="9"/>
      <c r="F141" s="10"/>
    </row>
    <row r="142" spans="2:6">
      <c r="B142" s="6"/>
      <c r="C142" s="10"/>
      <c r="D142" s="9"/>
      <c r="E142" s="9"/>
      <c r="F142" s="10"/>
    </row>
    <row r="143" spans="2:6">
      <c r="B143" s="6"/>
      <c r="C143" s="10"/>
      <c r="D143" s="9"/>
      <c r="E143" s="9"/>
      <c r="F143" s="10"/>
    </row>
    <row r="144" spans="2:6">
      <c r="B144" s="6"/>
      <c r="C144" s="10"/>
      <c r="D144" s="9"/>
      <c r="E144" s="9"/>
      <c r="F144" s="10"/>
    </row>
    <row r="145" spans="2:6">
      <c r="B145" s="6"/>
      <c r="C145" s="10"/>
      <c r="D145" s="9"/>
      <c r="E145" s="9"/>
      <c r="F145" s="10"/>
    </row>
    <row r="146" spans="2:6">
      <c r="B146" s="6"/>
      <c r="C146" s="10"/>
      <c r="D146" s="9"/>
      <c r="E146" s="9"/>
      <c r="F146" s="10"/>
    </row>
    <row r="147" spans="2:6">
      <c r="B147" s="6"/>
      <c r="C147" s="10"/>
      <c r="D147" s="9"/>
      <c r="E147" s="9"/>
      <c r="F147" s="10"/>
    </row>
    <row r="148" spans="2:6">
      <c r="B148" s="6"/>
      <c r="C148" s="10"/>
      <c r="D148" s="9"/>
      <c r="E148" s="9"/>
      <c r="F148" s="10"/>
    </row>
    <row r="149" spans="2:6">
      <c r="B149" s="6"/>
      <c r="C149" s="10"/>
      <c r="D149" s="9"/>
      <c r="E149" s="9"/>
      <c r="F149" s="10"/>
    </row>
    <row r="150" spans="2:6">
      <c r="B150" s="6"/>
      <c r="C150" s="10"/>
      <c r="D150" s="9"/>
      <c r="E150" s="9"/>
      <c r="F150" s="10"/>
    </row>
    <row r="151" spans="2:6">
      <c r="B151" s="6"/>
      <c r="C151" s="10"/>
      <c r="D151" s="9"/>
      <c r="E151" s="9"/>
      <c r="F151" s="10"/>
    </row>
    <row r="152" spans="2:6">
      <c r="B152" s="6"/>
      <c r="C152" s="10"/>
      <c r="D152" s="9"/>
      <c r="E152" s="9"/>
      <c r="F152" s="10"/>
    </row>
    <row r="153" spans="2:6">
      <c r="B153" s="6"/>
      <c r="C153" s="10"/>
      <c r="D153" s="9"/>
      <c r="E153" s="9"/>
      <c r="F153" s="10"/>
    </row>
    <row r="154" spans="2:6">
      <c r="B154" s="6"/>
      <c r="C154" s="10"/>
      <c r="D154" s="9"/>
      <c r="E154" s="9"/>
      <c r="F154" s="10"/>
    </row>
    <row r="155" spans="2:6">
      <c r="B155" s="6"/>
      <c r="C155" s="10"/>
      <c r="D155" s="9"/>
      <c r="E155" s="9"/>
      <c r="F155" s="10"/>
    </row>
    <row r="156" spans="2:6">
      <c r="B156" s="6"/>
      <c r="C156" s="10"/>
      <c r="D156" s="9"/>
      <c r="E156" s="9"/>
      <c r="F156" s="10"/>
    </row>
    <row r="157" spans="2:6">
      <c r="B157" s="6"/>
      <c r="C157" s="10"/>
      <c r="D157" s="9"/>
      <c r="E157" s="9"/>
      <c r="F157" s="10"/>
    </row>
    <row r="158" spans="2:6">
      <c r="B158" s="6"/>
      <c r="C158" s="10"/>
      <c r="D158" s="9"/>
      <c r="E158" s="9"/>
      <c r="F158" s="10"/>
    </row>
    <row r="159" spans="2:6">
      <c r="B159" s="6"/>
      <c r="C159" s="10"/>
      <c r="D159" s="9"/>
      <c r="E159" s="9"/>
      <c r="F159" s="10"/>
    </row>
    <row r="160" spans="2:6">
      <c r="B160" s="6"/>
      <c r="C160" s="10"/>
      <c r="D160" s="9"/>
      <c r="E160" s="9"/>
      <c r="F160" s="10"/>
    </row>
    <row r="161" spans="2:6">
      <c r="B161" s="6"/>
      <c r="C161" s="10"/>
      <c r="D161" s="9"/>
      <c r="E161" s="9"/>
      <c r="F161" s="10"/>
    </row>
    <row r="162" spans="2:6">
      <c r="B162" s="6"/>
      <c r="C162" s="10"/>
      <c r="D162" s="9"/>
      <c r="E162" s="9"/>
      <c r="F162" s="10"/>
    </row>
    <row r="163" spans="2:6">
      <c r="B163" s="6"/>
      <c r="C163" s="10"/>
      <c r="D163" s="9"/>
      <c r="E163" s="9"/>
      <c r="F163" s="10"/>
    </row>
    <row r="164" spans="2:6">
      <c r="B164" s="6"/>
      <c r="C164" s="10"/>
      <c r="D164" s="9"/>
      <c r="E164" s="9"/>
      <c r="F164" s="10"/>
    </row>
    <row r="165" spans="2:6">
      <c r="B165" s="6"/>
      <c r="C165" s="10"/>
      <c r="D165" s="9"/>
      <c r="E165" s="9"/>
      <c r="F165" s="10"/>
    </row>
    <row r="166" spans="2:6">
      <c r="B166" s="6"/>
      <c r="C166" s="10"/>
      <c r="D166" s="9"/>
      <c r="E166" s="9"/>
      <c r="F166" s="10"/>
    </row>
    <row r="167" spans="2:6">
      <c r="B167" s="6"/>
      <c r="C167" s="10"/>
      <c r="D167" s="9"/>
      <c r="E167" s="9"/>
      <c r="F167" s="10"/>
    </row>
    <row r="168" spans="2:6">
      <c r="B168" s="6"/>
      <c r="C168" s="10"/>
      <c r="D168" s="9"/>
      <c r="E168" s="9"/>
      <c r="F168" s="10"/>
    </row>
    <row r="169" spans="2:6">
      <c r="B169" s="6"/>
      <c r="C169" s="10"/>
      <c r="D169" s="9"/>
      <c r="E169" s="9"/>
      <c r="F169" s="10"/>
    </row>
    <row r="170" spans="2:6">
      <c r="B170" s="6"/>
      <c r="C170" s="10"/>
      <c r="D170" s="9"/>
      <c r="E170" s="9"/>
      <c r="F170" s="10"/>
    </row>
    <row r="171" spans="2:6">
      <c r="B171" s="6"/>
      <c r="C171" s="10"/>
      <c r="D171" s="9"/>
      <c r="E171" s="9"/>
      <c r="F171" s="10"/>
    </row>
    <row r="172" spans="2:6">
      <c r="B172" s="6"/>
      <c r="C172" s="10"/>
      <c r="D172" s="9"/>
      <c r="E172" s="9"/>
      <c r="F172" s="10"/>
    </row>
    <row r="173" spans="2:6">
      <c r="B173" s="6"/>
      <c r="C173" s="10"/>
      <c r="D173" s="9"/>
      <c r="E173" s="9"/>
      <c r="F173" s="10"/>
    </row>
    <row r="174" spans="2:6">
      <c r="B174" s="6"/>
      <c r="C174" s="10"/>
      <c r="D174" s="9"/>
      <c r="E174" s="9"/>
      <c r="F174" s="10"/>
    </row>
    <row r="175" spans="2:6">
      <c r="B175" s="6"/>
      <c r="C175" s="10"/>
      <c r="D175" s="9"/>
      <c r="E175" s="9"/>
      <c r="F175" s="10"/>
    </row>
    <row r="176" spans="2:6">
      <c r="B176" s="6"/>
      <c r="C176" s="10"/>
      <c r="D176" s="9"/>
      <c r="E176" s="9"/>
      <c r="F176" s="10"/>
    </row>
    <row r="177" spans="2:6">
      <c r="B177" s="6"/>
      <c r="C177" s="10"/>
      <c r="D177" s="9"/>
      <c r="E177" s="9"/>
      <c r="F177" s="10"/>
    </row>
    <row r="178" spans="2:6">
      <c r="B178" s="6"/>
      <c r="C178" s="10"/>
      <c r="D178" s="9"/>
      <c r="E178" s="9"/>
      <c r="F178" s="10"/>
    </row>
    <row r="179" spans="2:6">
      <c r="B179" s="6"/>
      <c r="C179" s="10"/>
      <c r="D179" s="9"/>
      <c r="E179" s="9"/>
      <c r="F179" s="10"/>
    </row>
    <row r="180" spans="2:6">
      <c r="B180" s="6"/>
      <c r="C180" s="10"/>
      <c r="D180" s="9"/>
      <c r="E180" s="9"/>
      <c r="F180" s="10"/>
    </row>
    <row r="181" spans="2:6">
      <c r="B181" s="6"/>
      <c r="C181" s="10"/>
      <c r="D181" s="9"/>
      <c r="E181" s="9"/>
      <c r="F181" s="10"/>
    </row>
    <row r="182" spans="2:6">
      <c r="B182" s="6"/>
      <c r="C182" s="10"/>
      <c r="D182" s="9"/>
      <c r="E182" s="9"/>
      <c r="F182" s="10"/>
    </row>
    <row r="183" spans="2:6">
      <c r="B183" s="6"/>
      <c r="C183" s="10"/>
      <c r="D183" s="9"/>
      <c r="E183" s="9"/>
      <c r="F183" s="10"/>
    </row>
    <row r="184" spans="2:6">
      <c r="B184" s="6"/>
      <c r="C184" s="10"/>
      <c r="D184" s="9"/>
      <c r="E184" s="9"/>
      <c r="F184" s="10"/>
    </row>
    <row r="185" spans="2:6">
      <c r="B185" s="6"/>
      <c r="C185" s="10"/>
      <c r="D185" s="9"/>
      <c r="E185" s="9"/>
      <c r="F185" s="10"/>
    </row>
    <row r="186" spans="2:6">
      <c r="B186" s="6"/>
      <c r="C186" s="10"/>
      <c r="D186" s="9"/>
      <c r="E186" s="9"/>
      <c r="F186" s="10"/>
    </row>
    <row r="187" spans="2:6">
      <c r="B187" s="6"/>
      <c r="C187" s="10"/>
      <c r="D187" s="9"/>
      <c r="E187" s="9"/>
      <c r="F187" s="10"/>
    </row>
    <row r="188" spans="2:6">
      <c r="B188" s="6"/>
      <c r="C188" s="10"/>
      <c r="D188" s="9"/>
      <c r="E188" s="9"/>
      <c r="F188" s="10"/>
    </row>
    <row r="189" spans="2:6">
      <c r="B189" s="6"/>
      <c r="C189" s="10"/>
      <c r="D189" s="9"/>
      <c r="E189" s="9"/>
      <c r="F189" s="10"/>
    </row>
    <row r="190" spans="2:6">
      <c r="B190" s="6"/>
      <c r="C190" s="10"/>
      <c r="D190" s="9"/>
      <c r="E190" s="9"/>
      <c r="F190" s="10"/>
    </row>
    <row r="191" spans="2:6">
      <c r="B191" s="6"/>
      <c r="C191" s="10"/>
      <c r="D191" s="9"/>
      <c r="E191" s="9"/>
      <c r="F191" s="10"/>
    </row>
    <row r="192" spans="2:6">
      <c r="B192" s="6"/>
      <c r="C192" s="10"/>
      <c r="D192" s="9"/>
      <c r="E192" s="9"/>
      <c r="F192" s="10"/>
    </row>
    <row r="193" spans="2:6">
      <c r="B193" s="6"/>
      <c r="C193" s="10"/>
      <c r="D193" s="9"/>
      <c r="E193" s="9"/>
      <c r="F193" s="10"/>
    </row>
    <row r="194" spans="2:6">
      <c r="B194" s="6"/>
      <c r="C194" s="10"/>
      <c r="D194" s="9"/>
      <c r="E194" s="9"/>
      <c r="F194" s="10"/>
    </row>
    <row r="195" spans="2:6">
      <c r="B195" s="6"/>
      <c r="C195" s="10"/>
      <c r="D195" s="9"/>
      <c r="E195" s="9"/>
      <c r="F195" s="10"/>
    </row>
    <row r="196" spans="2:6">
      <c r="B196" s="6"/>
      <c r="C196" s="10"/>
      <c r="D196" s="9"/>
      <c r="E196" s="9"/>
      <c r="F196" s="10"/>
    </row>
    <row r="197" spans="2:6">
      <c r="B197" s="6"/>
      <c r="C197" s="10"/>
      <c r="D197" s="9"/>
      <c r="E197" s="9"/>
      <c r="F197" s="10"/>
    </row>
    <row r="198" spans="2:6">
      <c r="B198" s="6"/>
      <c r="C198" s="10"/>
      <c r="D198" s="9"/>
      <c r="E198" s="9"/>
      <c r="F198" s="10"/>
    </row>
    <row r="199" spans="2:6">
      <c r="B199" s="6"/>
      <c r="C199" s="10"/>
      <c r="D199" s="9"/>
      <c r="E199" s="9"/>
      <c r="F199" s="10"/>
    </row>
    <row r="200" spans="2:6">
      <c r="B200" s="6"/>
      <c r="C200" s="10"/>
      <c r="D200" s="9"/>
      <c r="E200" s="9"/>
      <c r="F200" s="10"/>
    </row>
    <row r="201" spans="2:6">
      <c r="B201" s="6"/>
      <c r="C201" s="10"/>
      <c r="D201" s="9"/>
      <c r="E201" s="9"/>
      <c r="F201" s="10"/>
    </row>
    <row r="202" spans="2:6">
      <c r="B202" s="6"/>
      <c r="C202" s="10"/>
      <c r="D202" s="9"/>
      <c r="E202" s="9"/>
      <c r="F202" s="10"/>
    </row>
    <row r="203" spans="2:6">
      <c r="B203" s="6"/>
      <c r="C203" s="10"/>
      <c r="D203" s="9"/>
      <c r="E203" s="9"/>
      <c r="F203" s="10"/>
    </row>
    <row r="204" spans="2:6">
      <c r="B204" s="6"/>
      <c r="C204" s="10"/>
      <c r="D204" s="9"/>
      <c r="E204" s="9"/>
      <c r="F204" s="10"/>
    </row>
    <row r="205" spans="2:6">
      <c r="B205" s="6"/>
      <c r="C205" s="10"/>
      <c r="D205" s="9"/>
      <c r="E205" s="9"/>
      <c r="F205" s="10"/>
    </row>
    <row r="206" spans="2:6">
      <c r="B206" s="6"/>
      <c r="C206" s="10"/>
      <c r="D206" s="9"/>
      <c r="E206" s="9"/>
      <c r="F206" s="10"/>
    </row>
    <row r="207" spans="2:6">
      <c r="B207" s="6"/>
      <c r="C207" s="10"/>
      <c r="D207" s="9"/>
      <c r="E207" s="9"/>
      <c r="F207" s="10"/>
    </row>
    <row r="208" spans="2:6">
      <c r="B208" s="6"/>
      <c r="C208" s="10"/>
      <c r="D208" s="9"/>
      <c r="E208" s="9"/>
      <c r="F208" s="10"/>
    </row>
    <row r="209" spans="2:6">
      <c r="B209" s="6"/>
      <c r="C209" s="10"/>
      <c r="D209" s="9"/>
      <c r="E209" s="9"/>
      <c r="F209" s="10"/>
    </row>
    <row r="210" spans="2:6">
      <c r="B210" s="6"/>
      <c r="C210" s="10"/>
      <c r="D210" s="9"/>
      <c r="E210" s="9"/>
      <c r="F210" s="10"/>
    </row>
    <row r="211" spans="2:6">
      <c r="B211" s="6"/>
      <c r="C211" s="10"/>
      <c r="D211" s="9"/>
      <c r="E211" s="9"/>
      <c r="F211" s="10"/>
    </row>
    <row r="212" spans="2:6">
      <c r="B212" s="6"/>
      <c r="C212" s="10"/>
      <c r="D212" s="9"/>
      <c r="E212" s="9"/>
      <c r="F212" s="10"/>
    </row>
    <row r="213" spans="2:6">
      <c r="B213" s="6"/>
      <c r="C213" s="10"/>
      <c r="D213" s="9"/>
      <c r="E213" s="9"/>
      <c r="F213" s="10"/>
    </row>
    <row r="214" spans="2:6">
      <c r="B214" s="6"/>
      <c r="C214" s="10"/>
      <c r="D214" s="9"/>
      <c r="E214" s="9"/>
      <c r="F214" s="10"/>
    </row>
    <row r="215" spans="2:6">
      <c r="B215" s="6"/>
      <c r="C215" s="10"/>
      <c r="D215" s="9"/>
      <c r="E215" s="9"/>
      <c r="F215" s="10"/>
    </row>
    <row r="216" spans="2:6">
      <c r="B216" s="6"/>
      <c r="C216" s="10"/>
      <c r="D216" s="9"/>
      <c r="E216" s="9"/>
      <c r="F216" s="10"/>
    </row>
    <row r="217" spans="2:6">
      <c r="B217" s="6"/>
      <c r="C217" s="10"/>
      <c r="D217" s="9"/>
      <c r="E217" s="9"/>
      <c r="F217" s="10"/>
    </row>
    <row r="218" spans="2:6">
      <c r="B218" s="6"/>
      <c r="C218" s="10"/>
      <c r="D218" s="9"/>
      <c r="E218" s="9"/>
      <c r="F218" s="10"/>
    </row>
    <row r="219" spans="2:6">
      <c r="B219" s="6"/>
      <c r="C219" s="10"/>
      <c r="D219" s="9"/>
      <c r="E219" s="9"/>
      <c r="F219" s="10"/>
    </row>
    <row r="220" spans="2:6">
      <c r="B220" s="6"/>
      <c r="C220" s="10"/>
      <c r="D220" s="9"/>
      <c r="E220" s="9"/>
      <c r="F220" s="10"/>
    </row>
    <row r="221" spans="2:6">
      <c r="B221" s="6"/>
      <c r="C221" s="10"/>
      <c r="D221" s="9"/>
      <c r="E221" s="9"/>
      <c r="F221" s="10"/>
    </row>
    <row r="222" spans="2:6">
      <c r="B222" s="6"/>
      <c r="C222" s="10"/>
      <c r="D222" s="9"/>
      <c r="E222" s="9"/>
      <c r="F222" s="10"/>
    </row>
    <row r="223" spans="2:6">
      <c r="B223" s="6"/>
      <c r="C223" s="10"/>
      <c r="D223" s="9"/>
      <c r="E223" s="9"/>
      <c r="F223" s="10"/>
    </row>
    <row r="224" spans="2:6">
      <c r="B224" s="6"/>
      <c r="C224" s="10"/>
      <c r="D224" s="9"/>
      <c r="E224" s="9"/>
      <c r="F224" s="10"/>
    </row>
    <row r="225" spans="2:6">
      <c r="B225" s="6"/>
      <c r="C225" s="10"/>
      <c r="D225" s="9"/>
      <c r="E225" s="9"/>
      <c r="F225" s="10"/>
    </row>
    <row r="226" spans="2:6">
      <c r="B226" s="6"/>
      <c r="C226" s="10"/>
      <c r="D226" s="9"/>
      <c r="E226" s="9"/>
      <c r="F226" s="10"/>
    </row>
    <row r="227" spans="2:6">
      <c r="B227" s="6"/>
      <c r="C227" s="10"/>
      <c r="D227" s="9"/>
      <c r="E227" s="9"/>
      <c r="F227" s="10"/>
    </row>
    <row r="228" spans="2:6">
      <c r="B228" s="6"/>
      <c r="C228" s="10"/>
      <c r="D228" s="9"/>
      <c r="E228" s="9"/>
      <c r="F228" s="10"/>
    </row>
    <row r="229" spans="2:6">
      <c r="B229" s="6"/>
      <c r="C229" s="10"/>
      <c r="D229" s="9"/>
      <c r="E229" s="9"/>
      <c r="F229" s="10"/>
    </row>
    <row r="230" spans="2:6">
      <c r="B230" s="6"/>
      <c r="C230" s="10"/>
      <c r="D230" s="9"/>
      <c r="E230" s="9"/>
      <c r="F230" s="10"/>
    </row>
    <row r="231" spans="2:6">
      <c r="B231" s="6"/>
      <c r="C231" s="10"/>
      <c r="D231" s="9"/>
      <c r="E231" s="9"/>
      <c r="F231" s="10"/>
    </row>
    <row r="232" spans="2:6">
      <c r="B232" s="6"/>
      <c r="C232" s="10"/>
      <c r="D232" s="9"/>
      <c r="E232" s="9"/>
      <c r="F232" s="10"/>
    </row>
    <row r="233" spans="2:6">
      <c r="B233" s="6"/>
      <c r="C233" s="10"/>
      <c r="D233" s="9"/>
      <c r="E233" s="9"/>
      <c r="F233" s="10"/>
    </row>
    <row r="234" spans="2:6">
      <c r="B234" s="6"/>
      <c r="C234" s="10"/>
      <c r="D234" s="9"/>
      <c r="E234" s="9"/>
      <c r="F234" s="10"/>
    </row>
    <row r="235" spans="2:6">
      <c r="B235" s="6"/>
      <c r="C235" s="10"/>
      <c r="D235" s="9"/>
      <c r="E235" s="9"/>
      <c r="F235" s="10"/>
    </row>
    <row r="236" spans="2:6">
      <c r="B236" s="6"/>
      <c r="C236" s="10"/>
      <c r="D236" s="9"/>
      <c r="E236" s="9"/>
      <c r="F236" s="10"/>
    </row>
    <row r="237" spans="2:6">
      <c r="B237" s="6"/>
      <c r="C237" s="10"/>
      <c r="D237" s="9"/>
      <c r="E237" s="9"/>
      <c r="F237" s="10"/>
    </row>
    <row r="238" spans="2:6">
      <c r="B238" s="6"/>
      <c r="C238" s="10"/>
      <c r="D238" s="9"/>
      <c r="E238" s="9"/>
      <c r="F238" s="10"/>
    </row>
    <row r="239" spans="2:6">
      <c r="B239" s="6"/>
      <c r="C239" s="10"/>
      <c r="D239" s="9"/>
      <c r="E239" s="9"/>
      <c r="F239" s="10"/>
    </row>
    <row r="240" spans="2:6">
      <c r="B240" s="6"/>
      <c r="C240" s="10"/>
      <c r="D240" s="9"/>
      <c r="E240" s="9"/>
      <c r="F240" s="10"/>
    </row>
    <row r="241" spans="2:6">
      <c r="B241" s="6"/>
      <c r="C241" s="10"/>
      <c r="D241" s="9"/>
      <c r="E241" s="9"/>
      <c r="F241" s="10"/>
    </row>
    <row r="242" spans="2:6">
      <c r="B242" s="6"/>
      <c r="C242" s="10"/>
      <c r="D242" s="9"/>
      <c r="E242" s="9"/>
      <c r="F242" s="10"/>
    </row>
    <row r="243" spans="2:6">
      <c r="B243" s="6"/>
      <c r="C243" s="10"/>
      <c r="D243" s="9"/>
      <c r="E243" s="9"/>
      <c r="F243" s="10"/>
    </row>
    <row r="244" spans="2:6">
      <c r="B244" s="6"/>
      <c r="C244" s="10"/>
      <c r="D244" s="9"/>
      <c r="E244" s="9"/>
      <c r="F244" s="10"/>
    </row>
    <row r="245" spans="2:6">
      <c r="B245" s="6"/>
      <c r="C245" s="10"/>
      <c r="D245" s="9"/>
      <c r="E245" s="9"/>
      <c r="F245" s="10"/>
    </row>
    <row r="246" spans="2:6">
      <c r="B246" s="6"/>
      <c r="C246" s="10"/>
      <c r="D246" s="9"/>
      <c r="E246" s="9"/>
      <c r="F246" s="10"/>
    </row>
    <row r="247" spans="2:6">
      <c r="B247" s="6"/>
      <c r="C247" s="10"/>
      <c r="D247" s="9"/>
      <c r="E247" s="9"/>
      <c r="F247" s="10"/>
    </row>
    <row r="248" spans="2:6">
      <c r="B248" s="6"/>
      <c r="C248" s="10"/>
      <c r="D248" s="9"/>
      <c r="E248" s="9"/>
      <c r="F248" s="10"/>
    </row>
    <row r="249" spans="2:6">
      <c r="B249" s="6"/>
      <c r="C249" s="10"/>
      <c r="D249" s="9"/>
      <c r="E249" s="9"/>
      <c r="F249" s="10"/>
    </row>
    <row r="250" spans="2:6">
      <c r="B250" s="6"/>
      <c r="C250" s="10"/>
      <c r="D250" s="9"/>
      <c r="E250" s="9"/>
      <c r="F250" s="10"/>
    </row>
    <row r="251" spans="2:6">
      <c r="B251" s="6"/>
      <c r="C251" s="10"/>
      <c r="D251" s="9"/>
      <c r="E251" s="9"/>
      <c r="F251" s="10"/>
    </row>
    <row r="252" spans="2:6">
      <c r="B252" s="6"/>
      <c r="C252" s="10"/>
      <c r="D252" s="9"/>
      <c r="E252" s="9"/>
      <c r="F252" s="10"/>
    </row>
    <row r="253" spans="2:6">
      <c r="B253" s="6"/>
      <c r="C253" s="10"/>
      <c r="D253" s="9"/>
      <c r="E253" s="9"/>
      <c r="F253" s="10"/>
    </row>
    <row r="254" spans="2:6">
      <c r="B254" s="6"/>
      <c r="C254" s="10"/>
      <c r="D254" s="9"/>
      <c r="E254" s="9"/>
      <c r="F254" s="10"/>
    </row>
    <row r="255" spans="2:6">
      <c r="B255" s="6"/>
      <c r="C255" s="10"/>
      <c r="D255" s="9"/>
      <c r="E255" s="9"/>
      <c r="F255" s="10"/>
    </row>
    <row r="256" spans="2:6">
      <c r="B256" s="6"/>
      <c r="C256" s="10"/>
      <c r="D256" s="9"/>
      <c r="E256" s="9"/>
      <c r="F256" s="10"/>
    </row>
    <row r="257" spans="2:6">
      <c r="B257" s="6"/>
      <c r="C257" s="10"/>
      <c r="D257" s="9"/>
      <c r="E257" s="9"/>
      <c r="F257" s="10"/>
    </row>
    <row r="258" spans="2:6">
      <c r="B258" s="6"/>
      <c r="C258" s="10"/>
      <c r="D258" s="9"/>
      <c r="E258" s="9"/>
      <c r="F258" s="10"/>
    </row>
    <row r="259" spans="2:6">
      <c r="B259" s="6"/>
      <c r="C259" s="10"/>
      <c r="D259" s="9"/>
      <c r="E259" s="9"/>
      <c r="F259" s="10"/>
    </row>
    <row r="260" spans="2:6">
      <c r="B260" s="6"/>
      <c r="C260" s="10"/>
      <c r="D260" s="9"/>
      <c r="E260" s="9"/>
      <c r="F260" s="10"/>
    </row>
    <row r="261" spans="2:6">
      <c r="B261" s="6"/>
      <c r="C261" s="10"/>
      <c r="D261" s="9"/>
      <c r="E261" s="9"/>
      <c r="F261" s="10"/>
    </row>
    <row r="262" spans="2:6">
      <c r="B262" s="6"/>
      <c r="C262" s="10"/>
      <c r="D262" s="9"/>
      <c r="E262" s="9"/>
      <c r="F262" s="10"/>
    </row>
    <row r="263" spans="2:6">
      <c r="B263" s="6"/>
      <c r="C263" s="10"/>
      <c r="D263" s="9"/>
      <c r="E263" s="9"/>
      <c r="F263" s="10"/>
    </row>
    <row r="264" spans="2:6">
      <c r="B264" s="6"/>
      <c r="C264" s="10"/>
      <c r="D264" s="9"/>
      <c r="E264" s="9"/>
      <c r="F264" s="10"/>
    </row>
    <row r="265" spans="2:6">
      <c r="B265" s="6"/>
      <c r="C265" s="10"/>
      <c r="D265" s="9"/>
      <c r="E265" s="9"/>
      <c r="F265" s="10"/>
    </row>
    <row r="266" spans="2:6">
      <c r="B266" s="6"/>
      <c r="C266" s="10"/>
      <c r="D266" s="9"/>
      <c r="E266" s="9"/>
      <c r="F266" s="10"/>
    </row>
    <row r="267" spans="2:6">
      <c r="B267" s="6"/>
      <c r="C267" s="10"/>
      <c r="D267" s="9"/>
      <c r="E267" s="9"/>
      <c r="F267" s="10"/>
    </row>
    <row r="268" spans="2:6">
      <c r="B268" s="6"/>
      <c r="C268" s="10"/>
      <c r="D268" s="9"/>
      <c r="E268" s="9"/>
      <c r="F268" s="10"/>
    </row>
    <row r="269" spans="2:6">
      <c r="B269" s="6"/>
      <c r="C269" s="10"/>
      <c r="D269" s="9"/>
      <c r="E269" s="9"/>
      <c r="F269" s="10"/>
    </row>
    <row r="270" spans="2:6">
      <c r="B270" s="6"/>
      <c r="C270" s="10"/>
      <c r="D270" s="9"/>
      <c r="E270" s="9"/>
      <c r="F270" s="10"/>
    </row>
    <row r="271" spans="2:6">
      <c r="B271" s="6"/>
      <c r="C271" s="10"/>
      <c r="D271" s="9"/>
      <c r="E271" s="9"/>
      <c r="F271" s="10"/>
    </row>
    <row r="272" spans="2:6">
      <c r="B272" s="6"/>
      <c r="C272" s="10"/>
      <c r="D272" s="9"/>
      <c r="E272" s="9"/>
      <c r="F272" s="10"/>
    </row>
    <row r="273" spans="2:6">
      <c r="B273" s="6"/>
      <c r="C273" s="10"/>
      <c r="D273" s="9"/>
      <c r="E273" s="9"/>
      <c r="F273" s="10"/>
    </row>
    <row r="274" spans="2:6">
      <c r="B274" s="6"/>
      <c r="C274" s="10"/>
      <c r="D274" s="9"/>
      <c r="E274" s="9"/>
      <c r="F274" s="10"/>
    </row>
    <row r="275" spans="2:6">
      <c r="B275" s="6"/>
      <c r="C275" s="10"/>
      <c r="D275" s="9"/>
      <c r="E275" s="9"/>
      <c r="F275" s="10"/>
    </row>
    <row r="276" spans="2:6">
      <c r="B276" s="6"/>
      <c r="C276" s="10"/>
      <c r="D276" s="9"/>
      <c r="E276" s="9"/>
      <c r="F276" s="10"/>
    </row>
    <row r="277" spans="2:6">
      <c r="B277" s="6"/>
      <c r="C277" s="10"/>
      <c r="D277" s="9"/>
      <c r="E277" s="9"/>
      <c r="F277" s="10"/>
    </row>
    <row r="278" spans="2:6">
      <c r="B278" s="6"/>
      <c r="C278" s="10"/>
      <c r="D278" s="9"/>
      <c r="E278" s="9"/>
      <c r="F278" s="10"/>
    </row>
    <row r="279" spans="2:6">
      <c r="B279" s="6"/>
      <c r="C279" s="10"/>
      <c r="D279" s="9"/>
      <c r="E279" s="9"/>
      <c r="F279" s="10"/>
    </row>
    <row r="280" spans="2:6">
      <c r="B280" s="6"/>
      <c r="C280" s="10"/>
      <c r="D280" s="9"/>
      <c r="E280" s="9"/>
      <c r="F280" s="10"/>
    </row>
    <row r="281" spans="2:6">
      <c r="B281" s="6"/>
      <c r="C281" s="10"/>
      <c r="D281" s="9"/>
      <c r="E281" s="9"/>
      <c r="F281" s="10"/>
    </row>
    <row r="282" spans="2:6">
      <c r="B282" s="6"/>
      <c r="C282" s="10"/>
      <c r="D282" s="9"/>
      <c r="E282" s="9"/>
      <c r="F282" s="10"/>
    </row>
    <row r="283" spans="2:6">
      <c r="B283" s="6"/>
      <c r="C283" s="10"/>
      <c r="D283" s="9"/>
      <c r="E283" s="9"/>
      <c r="F283" s="10"/>
    </row>
    <row r="284" spans="2:6">
      <c r="B284" s="6"/>
      <c r="C284" s="10"/>
      <c r="D284" s="9"/>
      <c r="E284" s="9"/>
      <c r="F284" s="10"/>
    </row>
    <row r="285" spans="2:6">
      <c r="B285" s="6"/>
      <c r="C285" s="10"/>
      <c r="D285" s="9"/>
      <c r="E285" s="9"/>
      <c r="F285" s="10"/>
    </row>
    <row r="286" spans="2:6">
      <c r="B286" s="7"/>
      <c r="C286" s="11"/>
      <c r="D286" s="12"/>
      <c r="E286" s="12"/>
      <c r="F286" s="13"/>
    </row>
  </sheetData>
  <mergeCells count="43">
    <mergeCell ref="B68:C68"/>
    <mergeCell ref="B69:F69"/>
    <mergeCell ref="A1:F2"/>
    <mergeCell ref="B52:C52"/>
    <mergeCell ref="B59:F59"/>
    <mergeCell ref="B53:F53"/>
    <mergeCell ref="B7:F7"/>
    <mergeCell ref="B48:F48"/>
    <mergeCell ref="B58:C58"/>
    <mergeCell ref="B29:F29"/>
    <mergeCell ref="B46:F46"/>
    <mergeCell ref="B89:D89"/>
    <mergeCell ref="A3:A6"/>
    <mergeCell ref="B3:B6"/>
    <mergeCell ref="C4:C6"/>
    <mergeCell ref="E3:F3"/>
    <mergeCell ref="E4:E6"/>
    <mergeCell ref="F4:F6"/>
    <mergeCell ref="C3:D3"/>
    <mergeCell ref="D4:D6"/>
    <mergeCell ref="B63:C63"/>
    <mergeCell ref="B79:C79"/>
    <mergeCell ref="B78:C78"/>
    <mergeCell ref="B74:F74"/>
    <mergeCell ref="B64:F64"/>
    <mergeCell ref="B77:C77"/>
    <mergeCell ref="B73:C73"/>
    <mergeCell ref="D98:E98"/>
    <mergeCell ref="D99:E99"/>
    <mergeCell ref="B81:D81"/>
    <mergeCell ref="B90:D90"/>
    <mergeCell ref="B80:F80"/>
    <mergeCell ref="D92:E92"/>
    <mergeCell ref="D95:E95"/>
    <mergeCell ref="D93:E93"/>
    <mergeCell ref="D96:E96"/>
    <mergeCell ref="B82:D82"/>
    <mergeCell ref="B83:D83"/>
    <mergeCell ref="B84:D84"/>
    <mergeCell ref="B85:D85"/>
    <mergeCell ref="B86:D86"/>
    <mergeCell ref="B87:D87"/>
    <mergeCell ref="B88:D88"/>
  </mergeCells>
  <pageMargins left="0.25" right="0.25" top="0.75" bottom="0.75" header="0.3" footer="0.3"/>
  <pageSetup scale="8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BCAD41B4F96C340A361FA5778C933DA" ma:contentTypeVersion="16" ma:contentTypeDescription="Crear nuevo documento." ma:contentTypeScope="" ma:versionID="919c1619338a058a84af3497a12bf1e8">
  <xsd:schema xmlns:xsd="http://www.w3.org/2001/XMLSchema" xmlns:xs="http://www.w3.org/2001/XMLSchema" xmlns:p="http://schemas.microsoft.com/office/2006/metadata/properties" xmlns:ns3="3eadf0e7-8569-406b-8043-55c33fe4be7b" xmlns:ns4="fe5add7a-bd73-4db0-9bce-de19ffffefff" targetNamespace="http://schemas.microsoft.com/office/2006/metadata/properties" ma:root="true" ma:fieldsID="eea5a83c1081eee71917213057a0408e" ns3:_="" ns4:_="">
    <xsd:import namespace="3eadf0e7-8569-406b-8043-55c33fe4be7b"/>
    <xsd:import namespace="fe5add7a-bd73-4db0-9bce-de19ffffeff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  <xsd:element ref="ns3:MediaLengthInSecond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adf0e7-8569-406b-8043-55c33fe4be7b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5add7a-bd73-4db0-9bce-de19ffffeff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eadf0e7-8569-406b-8043-55c33fe4be7b" xsi:nil="true"/>
  </documentManagement>
</p:properties>
</file>

<file path=customXml/itemProps1.xml><?xml version="1.0" encoding="utf-8"?>
<ds:datastoreItem xmlns:ds="http://schemas.openxmlformats.org/officeDocument/2006/customXml" ds:itemID="{4D02A804-A4A5-4BAC-984C-0AD495542B7C}"/>
</file>

<file path=customXml/itemProps2.xml><?xml version="1.0" encoding="utf-8"?>
<ds:datastoreItem xmlns:ds="http://schemas.openxmlformats.org/officeDocument/2006/customXml" ds:itemID="{666E52A2-FC67-4A06-8E99-491D8236D105}"/>
</file>

<file path=customXml/itemProps3.xml><?xml version="1.0" encoding="utf-8"?>
<ds:datastoreItem xmlns:ds="http://schemas.openxmlformats.org/officeDocument/2006/customXml" ds:itemID="{55C6A1F8-866C-4159-8F83-6C770437AC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Investigacion</dc:creator>
  <cp:keywords/>
  <dc:description/>
  <cp:lastModifiedBy>Miguel Quintanilla</cp:lastModifiedBy>
  <cp:revision/>
  <dcterms:created xsi:type="dcterms:W3CDTF">2016-02-06T15:11:54Z</dcterms:created>
  <dcterms:modified xsi:type="dcterms:W3CDTF">2026-06-19T14:47:56Z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0x0101006BCAD41B4F96C340A361FA5778C933DA</vt:lpwstr>
  </property>
</Properties>
</file>